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WI\E&amp;W\202 EXPO PUBLICATIONS\Annual Report\ANN21\Excel\"/>
    </mc:Choice>
  </mc:AlternateContent>
  <bookViews>
    <workbookView xWindow="0" yWindow="0" windowWidth="28800" windowHeight="12435"/>
  </bookViews>
  <sheets>
    <sheet name="Table3" sheetId="1" r:id="rId1"/>
  </sheets>
  <definedNames>
    <definedName name="_xlnm.Print_Area" localSheetId="0">Table3!$A$1:$J$45</definedName>
  </definedNames>
  <calcPr calcId="152511"/>
</workbook>
</file>

<file path=xl/calcChain.xml><?xml version="1.0" encoding="utf-8"?>
<calcChain xmlns="http://schemas.openxmlformats.org/spreadsheetml/2006/main">
  <c r="G42" i="1" l="1"/>
  <c r="G41" i="1"/>
  <c r="E38" i="1"/>
  <c r="C38" i="1"/>
  <c r="G38" i="1" s="1"/>
  <c r="H38" i="1" s="1"/>
  <c r="B38" i="1"/>
  <c r="G28" i="1"/>
  <c r="H28" i="1" s="1"/>
  <c r="D28" i="1"/>
  <c r="E28" i="1"/>
  <c r="C28" i="1"/>
  <c r="B28" i="1"/>
  <c r="G37" i="1"/>
  <c r="G36" i="1"/>
  <c r="G35" i="1"/>
  <c r="G34" i="1"/>
  <c r="G33" i="1"/>
  <c r="G32" i="1"/>
  <c r="G31" i="1"/>
  <c r="G27" i="1"/>
  <c r="G26" i="1"/>
  <c r="G25" i="1"/>
  <c r="G24" i="1"/>
  <c r="G23" i="1"/>
  <c r="G22" i="1"/>
  <c r="D38" i="1" l="1"/>
  <c r="H32" i="1"/>
  <c r="H22" i="1"/>
  <c r="D32" i="1"/>
  <c r="D22" i="1"/>
  <c r="G40" i="1" l="1"/>
  <c r="H40" i="1" s="1"/>
  <c r="H41" i="1"/>
  <c r="H42" i="1" l="1"/>
  <c r="H35" i="1" l="1"/>
  <c r="H37" i="1"/>
  <c r="H36" i="1"/>
  <c r="H34" i="1"/>
  <c r="H33" i="1"/>
  <c r="H27" i="1"/>
  <c r="H26" i="1"/>
  <c r="H25" i="1"/>
  <c r="H24" i="1"/>
  <c r="H23" i="1"/>
  <c r="G18" i="1"/>
  <c r="G16" i="1"/>
  <c r="H16" i="1" s="1"/>
  <c r="H15" i="1"/>
  <c r="G14" i="1"/>
  <c r="G13" i="1"/>
  <c r="G12" i="1"/>
  <c r="H12" i="1" s="1"/>
  <c r="D42" i="1"/>
  <c r="D41" i="1"/>
  <c r="D37" i="1"/>
  <c r="D36" i="1"/>
  <c r="D35" i="1"/>
  <c r="D34" i="1"/>
  <c r="D33" i="1"/>
  <c r="D27" i="1"/>
  <c r="D26" i="1"/>
  <c r="D25" i="1"/>
  <c r="D24" i="1"/>
  <c r="D23" i="1"/>
  <c r="G21" i="1"/>
  <c r="H21" i="1" s="1"/>
  <c r="D11" i="1"/>
  <c r="D18" i="1"/>
  <c r="D17" i="1"/>
  <c r="D16" i="1"/>
  <c r="D15" i="1"/>
  <c r="D14" i="1"/>
  <c r="D13" i="1"/>
  <c r="D12" i="1"/>
  <c r="D40" i="1" l="1"/>
  <c r="D31" i="1"/>
  <c r="D21" i="1"/>
  <c r="H31" i="1"/>
  <c r="H18" i="1"/>
  <c r="H17" i="1"/>
  <c r="H14" i="1"/>
  <c r="H13" i="1"/>
  <c r="G11" i="1"/>
  <c r="H11" i="1" s="1"/>
</calcChain>
</file>

<file path=xl/sharedStrings.xml><?xml version="1.0" encoding="utf-8"?>
<sst xmlns="http://schemas.openxmlformats.org/spreadsheetml/2006/main" count="49" uniqueCount="27">
  <si>
    <t xml:space="preserve">Civilian </t>
  </si>
  <si>
    <t>Civilian Labor Force</t>
  </si>
  <si>
    <t>Unemployment</t>
  </si>
  <si>
    <t xml:space="preserve">Noninstitutional </t>
  </si>
  <si>
    <t>Percent of</t>
  </si>
  <si>
    <t>Total</t>
  </si>
  <si>
    <t>Population</t>
  </si>
  <si>
    <t xml:space="preserve">Number  </t>
  </si>
  <si>
    <t>Employment</t>
  </si>
  <si>
    <t>Number</t>
  </si>
  <si>
    <t xml:space="preserve">Rate </t>
  </si>
  <si>
    <t>16 to 19 years</t>
  </si>
  <si>
    <t>20 to 24 years</t>
  </si>
  <si>
    <t>25 to 34 years</t>
  </si>
  <si>
    <t>35 to 44 years</t>
  </si>
  <si>
    <t>45 to 54 years</t>
  </si>
  <si>
    <t>55 to 64 years</t>
  </si>
  <si>
    <t>65 and over</t>
  </si>
  <si>
    <t>Men</t>
  </si>
  <si>
    <t>Women</t>
  </si>
  <si>
    <t>U.S.</t>
  </si>
  <si>
    <t>Civilian</t>
  </si>
  <si>
    <t>Labor Force</t>
  </si>
  <si>
    <t>Totals may not add due to rounding. Percent of Population may not calculate due to rounding.</t>
  </si>
  <si>
    <t>Hispanic/Latino Ethnicity</t>
  </si>
  <si>
    <t>Source:  U.S. Bureau of Labor Statistics, https://www.bls.gov/lau/ex14tables.htm</t>
  </si>
  <si>
    <t>TABLE 3. EMPLOYMENT STATUS OF UTAH'S NONINSTITUTIONAL POPULATION BY SEX &amp; AGE: 2021 ANNUAL AVERAGES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</si>
</sst>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\ ;\(&quot;$&quot;#,##0\)"/>
    <numFmt numFmtId="165" formatCode="m/d"/>
    <numFmt numFmtId="166" formatCode="0.0"/>
  </numFmts>
  <fonts count="1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.5"/>
      <name val="Arial"/>
      <family val="2"/>
    </font>
    <font>
      <b/>
      <sz val="10.5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4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0" fontId="7" fillId="0" borderId="1" applyNumberFormat="0" applyFont="0" applyBorder="0" applyAlignment="0" applyProtection="0"/>
  </cellStyleXfs>
  <cellXfs count="36">
    <xf numFmtId="0" fontId="0" fillId="0" borderId="0" xfId="0"/>
    <xf numFmtId="0" fontId="0" fillId="0" borderId="0" xfId="0" applyNumberFormat="1" applyFont="1" applyAlignment="1">
      <alignment horizontal="right"/>
    </xf>
    <xf numFmtId="0" fontId="3" fillId="0" borderId="0" xfId="0" applyFont="1" applyBorder="1"/>
    <xf numFmtId="166" fontId="0" fillId="0" borderId="0" xfId="0" applyNumberFormat="1"/>
    <xf numFmtId="3" fontId="7" fillId="0" borderId="0" xfId="0" applyNumberFormat="1" applyFont="1"/>
    <xf numFmtId="0" fontId="3" fillId="0" borderId="2" xfId="0" applyFont="1" applyBorder="1"/>
    <xf numFmtId="0" fontId="4" fillId="0" borderId="2" xfId="0" applyFont="1" applyBorder="1" applyAlignment="1">
      <alignment horizontal="right"/>
    </xf>
    <xf numFmtId="0" fontId="7" fillId="0" borderId="0" xfId="0" applyFont="1"/>
    <xf numFmtId="0" fontId="7" fillId="0" borderId="2" xfId="0" applyNumberFormat="1" applyFont="1" applyFill="1" applyBorder="1" applyAlignment="1" applyProtection="1"/>
    <xf numFmtId="166" fontId="7" fillId="0" borderId="0" xfId="0" applyNumberFormat="1" applyFont="1"/>
    <xf numFmtId="166" fontId="7" fillId="0" borderId="0" xfId="0" applyNumberFormat="1" applyFont="1" applyAlignment="1">
      <alignment horizontal="right"/>
    </xf>
    <xf numFmtId="0" fontId="0" fillId="0" borderId="3" xfId="0" applyBorder="1"/>
    <xf numFmtId="3" fontId="8" fillId="0" borderId="0" xfId="0" applyNumberFormat="1" applyFont="1"/>
    <xf numFmtId="0" fontId="8" fillId="0" borderId="0" xfId="0" applyFont="1"/>
    <xf numFmtId="0" fontId="8" fillId="0" borderId="0" xfId="0" applyNumberFormat="1" applyFont="1"/>
    <xf numFmtId="0" fontId="9" fillId="2" borderId="0" xfId="0" applyFont="1" applyFill="1" applyBorder="1" applyAlignment="1">
      <alignment horizontal="left" vertical="center"/>
    </xf>
    <xf numFmtId="0" fontId="10" fillId="2" borderId="0" xfId="0" applyFont="1" applyFill="1" applyBorder="1"/>
    <xf numFmtId="0" fontId="11" fillId="2" borderId="0" xfId="0" applyFont="1" applyFill="1" applyBorder="1"/>
    <xf numFmtId="0" fontId="3" fillId="3" borderId="0" xfId="0" applyFont="1" applyFill="1" applyBorder="1"/>
    <xf numFmtId="166" fontId="0" fillId="3" borderId="0" xfId="0" applyNumberFormat="1" applyFont="1" applyFill="1" applyAlignment="1">
      <alignment horizontal="right"/>
    </xf>
    <xf numFmtId="0" fontId="0" fillId="3" borderId="0" xfId="0" applyFill="1"/>
    <xf numFmtId="0" fontId="6" fillId="3" borderId="0" xfId="0" applyFont="1" applyFill="1" applyAlignment="1">
      <alignment horizontal="right"/>
    </xf>
    <xf numFmtId="0" fontId="7" fillId="3" borderId="0" xfId="0" applyFont="1" applyFill="1"/>
    <xf numFmtId="0" fontId="3" fillId="3" borderId="0" xfId="0" applyFont="1" applyFill="1" applyAlignment="1">
      <alignment horizontal="right"/>
    </xf>
    <xf numFmtId="0" fontId="4" fillId="4" borderId="0" xfId="0" applyFont="1" applyFill="1" applyBorder="1"/>
    <xf numFmtId="4" fontId="3" fillId="4" borderId="0" xfId="0" applyNumberFormat="1" applyFont="1" applyFill="1" applyBorder="1" applyAlignment="1">
      <alignment horizontal="right"/>
    </xf>
    <xf numFmtId="0" fontId="7" fillId="4" borderId="0" xfId="0" applyFont="1" applyFill="1"/>
    <xf numFmtId="0" fontId="3" fillId="4" borderId="0" xfId="0" applyFont="1" applyFill="1" applyAlignment="1">
      <alignment horizontal="right"/>
    </xf>
    <xf numFmtId="0" fontId="3" fillId="4" borderId="0" xfId="0" applyFont="1" applyFill="1" applyBorder="1"/>
    <xf numFmtId="4" fontId="7" fillId="4" borderId="0" xfId="0" applyNumberFormat="1" applyFont="1" applyFill="1"/>
    <xf numFmtId="0" fontId="3" fillId="4" borderId="0" xfId="0" applyFont="1" applyFill="1" applyBorder="1" applyAlignment="1">
      <alignment horizontal="right"/>
    </xf>
    <xf numFmtId="0" fontId="7" fillId="4" borderId="0" xfId="0" applyNumberFormat="1" applyFont="1" applyFill="1" applyBorder="1" applyAlignment="1" applyProtection="1"/>
    <xf numFmtId="0" fontId="3" fillId="0" borderId="0" xfId="0" applyFont="1" applyBorder="1" applyAlignment="1">
      <alignment horizontal="left" wrapText="1"/>
    </xf>
    <xf numFmtId="0" fontId="4" fillId="3" borderId="0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workbookViewId="0">
      <selection sqref="A1:I1"/>
    </sheetView>
  </sheetViews>
  <sheetFormatPr defaultRowHeight="12.75" x14ac:dyDescent="0.2"/>
  <cols>
    <col min="1" max="1" width="16.5703125" customWidth="1"/>
    <col min="2" max="2" width="17" customWidth="1"/>
    <col min="3" max="3" width="14.28515625" customWidth="1"/>
    <col min="4" max="4" width="10.85546875" customWidth="1"/>
    <col min="5" max="5" width="14.28515625" customWidth="1"/>
    <col min="6" max="6" width="5.7109375" customWidth="1"/>
    <col min="7" max="7" width="8.140625" bestFit="1" customWidth="1"/>
    <col min="8" max="8" width="8" customWidth="1"/>
    <col min="9" max="9" width="17.140625" customWidth="1"/>
  </cols>
  <sheetData>
    <row r="1" spans="1:10" x14ac:dyDescent="0.2">
      <c r="A1" s="35"/>
      <c r="B1" s="35"/>
      <c r="C1" s="35"/>
      <c r="D1" s="35"/>
      <c r="E1" s="35"/>
      <c r="F1" s="35"/>
      <c r="G1" s="35"/>
      <c r="H1" s="35"/>
      <c r="I1" s="35"/>
      <c r="J1" s="1"/>
    </row>
    <row r="2" spans="1:10" ht="13.5" x14ac:dyDescent="0.2">
      <c r="A2" s="15" t="s">
        <v>26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x14ac:dyDescent="0.2">
      <c r="A3" s="17"/>
      <c r="B3" s="17"/>
      <c r="C3" s="16"/>
      <c r="D3" s="17"/>
      <c r="E3" s="16"/>
      <c r="F3" s="16"/>
      <c r="G3" s="16"/>
      <c r="H3" s="17"/>
      <c r="I3" s="16"/>
      <c r="J3" s="16"/>
    </row>
    <row r="4" spans="1:10" x14ac:dyDescent="0.2">
      <c r="A4" s="18"/>
      <c r="B4" s="18"/>
      <c r="C4" s="19"/>
      <c r="D4" s="19"/>
      <c r="E4" s="18"/>
      <c r="F4" s="18"/>
      <c r="G4" s="19"/>
      <c r="H4" s="19"/>
      <c r="I4" s="20"/>
      <c r="J4" s="20"/>
    </row>
    <row r="5" spans="1:10" x14ac:dyDescent="0.2">
      <c r="A5" s="20"/>
      <c r="B5" s="20"/>
      <c r="C5" s="20"/>
      <c r="D5" s="20"/>
      <c r="E5" s="20"/>
      <c r="F5" s="20"/>
      <c r="G5" s="20"/>
      <c r="H5" s="20"/>
      <c r="I5" s="21" t="s">
        <v>20</v>
      </c>
      <c r="J5" s="20"/>
    </row>
    <row r="6" spans="1:10" s="7" customFormat="1" x14ac:dyDescent="0.2">
      <c r="A6" s="22"/>
      <c r="B6" s="22"/>
      <c r="C6" s="33" t="s">
        <v>1</v>
      </c>
      <c r="D6" s="34"/>
      <c r="E6" s="34"/>
      <c r="F6" s="22"/>
      <c r="G6" s="33" t="s">
        <v>2</v>
      </c>
      <c r="H6" s="33"/>
      <c r="I6" s="23" t="s">
        <v>21</v>
      </c>
      <c r="J6" s="22"/>
    </row>
    <row r="7" spans="1:10" s="7" customFormat="1" ht="12.95" customHeight="1" x14ac:dyDescent="0.2">
      <c r="A7" s="24"/>
      <c r="B7" s="25" t="s">
        <v>0</v>
      </c>
      <c r="C7" s="26"/>
      <c r="D7" s="26"/>
      <c r="E7" s="26"/>
      <c r="F7" s="24"/>
      <c r="G7" s="26"/>
      <c r="H7" s="26"/>
      <c r="I7" s="27" t="s">
        <v>22</v>
      </c>
      <c r="J7" s="26"/>
    </row>
    <row r="8" spans="1:10" s="7" customFormat="1" ht="12.95" customHeight="1" x14ac:dyDescent="0.2">
      <c r="A8" s="28"/>
      <c r="B8" s="25" t="s">
        <v>3</v>
      </c>
      <c r="C8" s="29"/>
      <c r="D8" s="30" t="s">
        <v>4</v>
      </c>
      <c r="E8" s="25" t="s">
        <v>5</v>
      </c>
      <c r="F8" s="31"/>
      <c r="G8" s="30"/>
      <c r="H8" s="30"/>
      <c r="I8" s="27" t="s">
        <v>4</v>
      </c>
      <c r="J8" s="26"/>
    </row>
    <row r="9" spans="1:10" s="7" customFormat="1" ht="12.95" customHeight="1" thickBot="1" x14ac:dyDescent="0.25">
      <c r="A9" s="28"/>
      <c r="B9" s="30" t="s">
        <v>6</v>
      </c>
      <c r="C9" s="30" t="s">
        <v>7</v>
      </c>
      <c r="D9" s="30" t="s">
        <v>6</v>
      </c>
      <c r="E9" s="30" t="s">
        <v>8</v>
      </c>
      <c r="F9" s="31"/>
      <c r="G9" s="30" t="s">
        <v>9</v>
      </c>
      <c r="H9" s="30" t="s">
        <v>10</v>
      </c>
      <c r="I9" s="27" t="s">
        <v>6</v>
      </c>
      <c r="J9" s="26"/>
    </row>
    <row r="10" spans="1:10" s="7" customFormat="1" ht="12.95" customHeight="1" thickTop="1" x14ac:dyDescent="0.2">
      <c r="A10" s="5"/>
      <c r="B10" s="6"/>
      <c r="C10" s="6"/>
      <c r="D10" s="6"/>
      <c r="E10" s="6"/>
      <c r="F10" s="8"/>
      <c r="G10" s="6"/>
      <c r="H10" s="6"/>
      <c r="I10" s="6"/>
    </row>
    <row r="11" spans="1:10" s="7" customFormat="1" x14ac:dyDescent="0.2">
      <c r="A11" s="2" t="s">
        <v>5</v>
      </c>
      <c r="B11" s="4">
        <v>2476000</v>
      </c>
      <c r="C11" s="4">
        <v>1685000</v>
      </c>
      <c r="D11" s="9">
        <f>(C11/B11)*100</f>
        <v>68.05331179321486</v>
      </c>
      <c r="E11" s="4">
        <v>1636000</v>
      </c>
      <c r="F11" s="4"/>
      <c r="G11" s="4">
        <f>+C11-E11</f>
        <v>49000</v>
      </c>
      <c r="H11" s="10">
        <f>(G11/C11)*100</f>
        <v>2.9080118694362018</v>
      </c>
      <c r="I11" s="9">
        <v>61.7</v>
      </c>
    </row>
    <row r="12" spans="1:10" s="7" customFormat="1" x14ac:dyDescent="0.2">
      <c r="A12" s="4" t="s">
        <v>11</v>
      </c>
      <c r="B12" s="4">
        <v>214000</v>
      </c>
      <c r="C12" s="4">
        <v>118000</v>
      </c>
      <c r="D12" s="9">
        <f t="shared" ref="D12:D18" si="0">(C12/B12)*100</f>
        <v>55.140186915887845</v>
      </c>
      <c r="E12" s="4">
        <v>110000</v>
      </c>
      <c r="F12" s="4"/>
      <c r="G12" s="4">
        <f t="shared" ref="G12:G42" si="1">+C12-E12</f>
        <v>8000</v>
      </c>
      <c r="H12" s="10">
        <f t="shared" ref="H12:H18" si="2">(G12/C12)*100</f>
        <v>6.7796610169491522</v>
      </c>
      <c r="I12" s="9">
        <v>36.200000000000003</v>
      </c>
    </row>
    <row r="13" spans="1:10" s="7" customFormat="1" x14ac:dyDescent="0.2">
      <c r="A13" s="4" t="s">
        <v>12</v>
      </c>
      <c r="B13" s="4">
        <v>304000</v>
      </c>
      <c r="C13" s="4">
        <v>235000</v>
      </c>
      <c r="D13" s="9">
        <f t="shared" si="0"/>
        <v>77.30263157894737</v>
      </c>
      <c r="E13" s="4">
        <v>226000</v>
      </c>
      <c r="F13" s="4"/>
      <c r="G13" s="4">
        <f t="shared" si="1"/>
        <v>9000</v>
      </c>
      <c r="H13" s="10">
        <f t="shared" si="2"/>
        <v>3.8297872340425529</v>
      </c>
      <c r="I13" s="9">
        <v>70.8</v>
      </c>
    </row>
    <row r="14" spans="1:10" s="7" customFormat="1" x14ac:dyDescent="0.2">
      <c r="A14" s="4" t="s">
        <v>13</v>
      </c>
      <c r="B14" s="4">
        <v>487000</v>
      </c>
      <c r="C14" s="4">
        <v>392000</v>
      </c>
      <c r="D14" s="9">
        <f t="shared" si="0"/>
        <v>80.492813141683783</v>
      </c>
      <c r="E14" s="4">
        <v>382000</v>
      </c>
      <c r="F14" s="4"/>
      <c r="G14" s="4">
        <f t="shared" si="1"/>
        <v>10000</v>
      </c>
      <c r="H14" s="10">
        <f t="shared" si="2"/>
        <v>2.5510204081632653</v>
      </c>
      <c r="I14" s="9">
        <v>82</v>
      </c>
    </row>
    <row r="15" spans="1:10" s="7" customFormat="1" x14ac:dyDescent="0.2">
      <c r="A15" s="4" t="s">
        <v>14</v>
      </c>
      <c r="B15" s="4">
        <v>415000</v>
      </c>
      <c r="C15" s="4">
        <v>340000</v>
      </c>
      <c r="D15" s="9">
        <f t="shared" si="0"/>
        <v>81.92771084337349</v>
      </c>
      <c r="E15" s="4">
        <v>332000</v>
      </c>
      <c r="F15" s="4"/>
      <c r="G15" s="4">
        <v>14000</v>
      </c>
      <c r="H15" s="10">
        <f t="shared" si="2"/>
        <v>4.117647058823529</v>
      </c>
      <c r="I15" s="9">
        <v>82</v>
      </c>
    </row>
    <row r="16" spans="1:10" s="7" customFormat="1" x14ac:dyDescent="0.2">
      <c r="A16" s="4" t="s">
        <v>15</v>
      </c>
      <c r="B16" s="4">
        <v>362000</v>
      </c>
      <c r="C16" s="4">
        <v>303000</v>
      </c>
      <c r="D16" s="9">
        <f t="shared" si="0"/>
        <v>83.701657458563545</v>
      </c>
      <c r="E16" s="4">
        <v>296000</v>
      </c>
      <c r="F16" s="4"/>
      <c r="G16" s="4">
        <f t="shared" si="1"/>
        <v>7000</v>
      </c>
      <c r="H16" s="10">
        <f t="shared" si="2"/>
        <v>2.3102310231023102</v>
      </c>
      <c r="I16" s="9">
        <v>80.7</v>
      </c>
    </row>
    <row r="17" spans="1:9" s="7" customFormat="1" x14ac:dyDescent="0.2">
      <c r="A17" s="4" t="s">
        <v>16</v>
      </c>
      <c r="B17" s="4">
        <v>314000</v>
      </c>
      <c r="C17" s="4">
        <v>218000</v>
      </c>
      <c r="D17" s="9">
        <f t="shared" si="0"/>
        <v>69.42675159235668</v>
      </c>
      <c r="E17" s="4">
        <v>212000</v>
      </c>
      <c r="F17" s="4"/>
      <c r="G17" s="4">
        <v>7000</v>
      </c>
      <c r="H17" s="10">
        <f t="shared" si="2"/>
        <v>3.2110091743119269</v>
      </c>
      <c r="I17" s="9">
        <v>64.599999999999994</v>
      </c>
    </row>
    <row r="18" spans="1:9" s="7" customFormat="1" x14ac:dyDescent="0.2">
      <c r="A18" s="4" t="s">
        <v>17</v>
      </c>
      <c r="B18" s="4">
        <v>380000</v>
      </c>
      <c r="C18" s="4">
        <v>79000</v>
      </c>
      <c r="D18" s="9">
        <f t="shared" si="0"/>
        <v>20.789473684210527</v>
      </c>
      <c r="E18" s="4">
        <v>77000</v>
      </c>
      <c r="F18" s="4"/>
      <c r="G18" s="4">
        <f t="shared" si="1"/>
        <v>2000</v>
      </c>
      <c r="H18" s="10">
        <f t="shared" si="2"/>
        <v>2.5316455696202533</v>
      </c>
      <c r="I18" s="9">
        <v>18.899999999999999</v>
      </c>
    </row>
    <row r="19" spans="1:9" s="7" customFormat="1" x14ac:dyDescent="0.2">
      <c r="A19" s="4"/>
      <c r="B19" s="4"/>
      <c r="C19" s="4"/>
      <c r="D19" s="9"/>
      <c r="E19" s="4"/>
      <c r="F19" s="4"/>
      <c r="G19" s="4"/>
      <c r="H19" s="9"/>
      <c r="I19" s="9"/>
    </row>
    <row r="20" spans="1:9" s="7" customFormat="1" x14ac:dyDescent="0.2">
      <c r="A20" s="2" t="s">
        <v>18</v>
      </c>
      <c r="B20" s="4"/>
      <c r="C20" s="4"/>
      <c r="D20" s="9"/>
      <c r="E20" s="4"/>
      <c r="F20" s="4"/>
      <c r="G20" s="4"/>
      <c r="H20" s="9"/>
      <c r="I20" s="9"/>
    </row>
    <row r="21" spans="1:9" s="7" customFormat="1" x14ac:dyDescent="0.2">
      <c r="A21" s="4" t="s">
        <v>5</v>
      </c>
      <c r="B21" s="4">
        <v>1235000</v>
      </c>
      <c r="C21" s="4">
        <v>922000</v>
      </c>
      <c r="D21" s="9">
        <f t="shared" ref="D21:D42" si="3">(C21/B21)*100</f>
        <v>74.655870445344135</v>
      </c>
      <c r="E21" s="4">
        <v>895000</v>
      </c>
      <c r="F21" s="4"/>
      <c r="G21" s="4">
        <f t="shared" si="1"/>
        <v>27000</v>
      </c>
      <c r="H21" s="10">
        <f>(G21/C21)*100</f>
        <v>2.9284164859002169</v>
      </c>
      <c r="I21" s="9">
        <v>67.599999999999994</v>
      </c>
    </row>
    <row r="22" spans="1:9" s="7" customFormat="1" x14ac:dyDescent="0.2">
      <c r="A22" s="4" t="s">
        <v>11</v>
      </c>
      <c r="B22" s="4">
        <v>111000</v>
      </c>
      <c r="C22" s="4">
        <v>59000</v>
      </c>
      <c r="D22" s="9">
        <f t="shared" si="3"/>
        <v>53.153153153153156</v>
      </c>
      <c r="E22" s="4">
        <v>54000</v>
      </c>
      <c r="F22" s="4"/>
      <c r="G22" s="4">
        <f t="shared" si="1"/>
        <v>5000</v>
      </c>
      <c r="H22" s="10">
        <f t="shared" ref="H22:H28" si="4">(G22/C22)*100</f>
        <v>8.4745762711864394</v>
      </c>
      <c r="I22" s="9">
        <v>35.9</v>
      </c>
    </row>
    <row r="23" spans="1:9" s="7" customFormat="1" x14ac:dyDescent="0.2">
      <c r="A23" s="4" t="s">
        <v>12</v>
      </c>
      <c r="B23" s="4">
        <v>150000</v>
      </c>
      <c r="C23" s="4">
        <v>118000</v>
      </c>
      <c r="D23" s="9">
        <f t="shared" si="3"/>
        <v>78.666666666666657</v>
      </c>
      <c r="E23" s="4">
        <v>114000</v>
      </c>
      <c r="F23" s="4"/>
      <c r="G23" s="4">
        <f t="shared" si="1"/>
        <v>4000</v>
      </c>
      <c r="H23" s="10">
        <f t="shared" si="4"/>
        <v>3.3898305084745761</v>
      </c>
      <c r="I23" s="9">
        <v>73</v>
      </c>
    </row>
    <row r="24" spans="1:9" s="7" customFormat="1" x14ac:dyDescent="0.2">
      <c r="A24" s="4" t="s">
        <v>13</v>
      </c>
      <c r="B24" s="4">
        <v>254000</v>
      </c>
      <c r="C24" s="4">
        <v>220000</v>
      </c>
      <c r="D24" s="9">
        <f t="shared" si="3"/>
        <v>86.614173228346459</v>
      </c>
      <c r="E24" s="4">
        <v>213000</v>
      </c>
      <c r="F24" s="4"/>
      <c r="G24" s="4">
        <f t="shared" si="1"/>
        <v>7000</v>
      </c>
      <c r="H24" s="10">
        <f t="shared" si="4"/>
        <v>3.1818181818181817</v>
      </c>
      <c r="I24" s="9">
        <v>87.7</v>
      </c>
    </row>
    <row r="25" spans="1:9" s="7" customFormat="1" x14ac:dyDescent="0.2">
      <c r="A25" s="4" t="s">
        <v>14</v>
      </c>
      <c r="B25" s="4">
        <v>206000</v>
      </c>
      <c r="C25" s="4">
        <v>190000</v>
      </c>
      <c r="D25" s="9">
        <f t="shared" si="3"/>
        <v>92.233009708737868</v>
      </c>
      <c r="E25" s="4">
        <v>186000</v>
      </c>
      <c r="F25" s="4"/>
      <c r="G25" s="4">
        <f t="shared" si="1"/>
        <v>4000</v>
      </c>
      <c r="H25" s="10">
        <f t="shared" si="4"/>
        <v>2.1052631578947367</v>
      </c>
      <c r="I25" s="9">
        <v>89.6</v>
      </c>
    </row>
    <row r="26" spans="1:9" s="7" customFormat="1" x14ac:dyDescent="0.2">
      <c r="A26" s="4" t="s">
        <v>15</v>
      </c>
      <c r="B26" s="4">
        <v>179000</v>
      </c>
      <c r="C26" s="4">
        <v>167000</v>
      </c>
      <c r="D26" s="9">
        <f t="shared" si="3"/>
        <v>93.296089385474858</v>
      </c>
      <c r="E26" s="4">
        <v>163000</v>
      </c>
      <c r="F26" s="4"/>
      <c r="G26" s="4">
        <f t="shared" si="1"/>
        <v>4000</v>
      </c>
      <c r="H26" s="10">
        <f t="shared" si="4"/>
        <v>2.3952095808383236</v>
      </c>
      <c r="I26" s="9">
        <v>86.6</v>
      </c>
    </row>
    <row r="27" spans="1:9" s="7" customFormat="1" x14ac:dyDescent="0.2">
      <c r="A27" s="4" t="s">
        <v>16</v>
      </c>
      <c r="B27" s="4">
        <v>154000</v>
      </c>
      <c r="C27" s="4">
        <v>121000</v>
      </c>
      <c r="D27" s="9">
        <f t="shared" si="3"/>
        <v>78.571428571428569</v>
      </c>
      <c r="E27" s="4">
        <v>119000</v>
      </c>
      <c r="F27" s="4"/>
      <c r="G27" s="4">
        <f t="shared" si="1"/>
        <v>2000</v>
      </c>
      <c r="H27" s="10">
        <f t="shared" si="4"/>
        <v>1.6528925619834711</v>
      </c>
      <c r="I27" s="9">
        <v>70.400000000000006</v>
      </c>
    </row>
    <row r="28" spans="1:9" s="7" customFormat="1" x14ac:dyDescent="0.2">
      <c r="A28" s="4" t="s">
        <v>17</v>
      </c>
      <c r="B28" s="4">
        <f>B21-B22-B23-B24-B25-B26-B27</f>
        <v>181000</v>
      </c>
      <c r="C28" s="4">
        <f>C21-C22-C23-C24-C25-C26-C27</f>
        <v>47000</v>
      </c>
      <c r="D28" s="9">
        <f t="shared" si="3"/>
        <v>25.966850828729282</v>
      </c>
      <c r="E28" s="4">
        <f>E21-E22-E23-E24-E25-E26-E27</f>
        <v>46000</v>
      </c>
      <c r="F28" s="4"/>
      <c r="G28" s="4">
        <f t="shared" si="1"/>
        <v>1000</v>
      </c>
      <c r="H28" s="10">
        <f t="shared" si="4"/>
        <v>2.1276595744680851</v>
      </c>
      <c r="I28" s="9">
        <v>23.4</v>
      </c>
    </row>
    <row r="29" spans="1:9" s="7" customFormat="1" x14ac:dyDescent="0.2">
      <c r="A29" s="4"/>
      <c r="B29" s="4"/>
      <c r="C29" s="4"/>
      <c r="D29" s="9"/>
      <c r="E29" s="4"/>
      <c r="F29" s="4"/>
      <c r="G29" s="4"/>
      <c r="H29" s="9"/>
      <c r="I29" s="9"/>
    </row>
    <row r="30" spans="1:9" s="7" customFormat="1" x14ac:dyDescent="0.2">
      <c r="A30" s="2" t="s">
        <v>19</v>
      </c>
      <c r="B30" s="4"/>
      <c r="C30" s="4"/>
      <c r="D30" s="9"/>
      <c r="E30" s="4"/>
      <c r="F30" s="4"/>
      <c r="G30" s="4"/>
      <c r="H30" s="9"/>
      <c r="I30" s="9"/>
    </row>
    <row r="31" spans="1:9" s="7" customFormat="1" x14ac:dyDescent="0.2">
      <c r="A31" s="4" t="s">
        <v>5</v>
      </c>
      <c r="B31" s="4">
        <v>1241000</v>
      </c>
      <c r="C31" s="4">
        <v>763000</v>
      </c>
      <c r="D31" s="9">
        <f t="shared" si="3"/>
        <v>61.482675261885575</v>
      </c>
      <c r="E31" s="4">
        <v>741000</v>
      </c>
      <c r="F31" s="4"/>
      <c r="G31" s="4">
        <f t="shared" si="1"/>
        <v>22000</v>
      </c>
      <c r="H31" s="10">
        <f>(G31/C31)*100</f>
        <v>2.8833551769331587</v>
      </c>
      <c r="I31" s="9">
        <v>56.1</v>
      </c>
    </row>
    <row r="32" spans="1:9" s="7" customFormat="1" x14ac:dyDescent="0.2">
      <c r="A32" s="4" t="s">
        <v>11</v>
      </c>
      <c r="B32" s="4">
        <v>104000</v>
      </c>
      <c r="C32" s="4">
        <v>60000</v>
      </c>
      <c r="D32" s="9">
        <f t="shared" si="3"/>
        <v>57.692307692307686</v>
      </c>
      <c r="E32" s="4">
        <v>57000</v>
      </c>
      <c r="F32" s="4"/>
      <c r="G32" s="4">
        <f t="shared" si="1"/>
        <v>3000</v>
      </c>
      <c r="H32" s="10">
        <f>(G32/C32)*100</f>
        <v>5</v>
      </c>
      <c r="I32" s="9">
        <v>36.5</v>
      </c>
    </row>
    <row r="33" spans="1:9" s="7" customFormat="1" x14ac:dyDescent="0.2">
      <c r="A33" s="4" t="s">
        <v>12</v>
      </c>
      <c r="B33" s="4">
        <v>154000</v>
      </c>
      <c r="C33" s="4">
        <v>116000</v>
      </c>
      <c r="D33" s="9">
        <f t="shared" si="3"/>
        <v>75.324675324675326</v>
      </c>
      <c r="E33" s="4">
        <v>112000</v>
      </c>
      <c r="F33" s="4"/>
      <c r="G33" s="4">
        <f t="shared" si="1"/>
        <v>4000</v>
      </c>
      <c r="H33" s="10">
        <f t="shared" ref="H33:H42" si="5">(G33/C33)*100</f>
        <v>3.4482758620689653</v>
      </c>
      <c r="I33" s="9">
        <v>68.599999999999994</v>
      </c>
    </row>
    <row r="34" spans="1:9" s="7" customFormat="1" x14ac:dyDescent="0.2">
      <c r="A34" s="4" t="s">
        <v>13</v>
      </c>
      <c r="B34" s="4">
        <v>233000</v>
      </c>
      <c r="C34" s="4">
        <v>173000</v>
      </c>
      <c r="D34" s="9">
        <f t="shared" si="3"/>
        <v>74.248927038626604</v>
      </c>
      <c r="E34" s="4">
        <v>169000</v>
      </c>
      <c r="F34" s="4"/>
      <c r="G34" s="4">
        <f t="shared" si="1"/>
        <v>4000</v>
      </c>
      <c r="H34" s="10">
        <f t="shared" si="5"/>
        <v>2.3121387283236992</v>
      </c>
      <c r="I34" s="9">
        <v>76.2</v>
      </c>
    </row>
    <row r="35" spans="1:9" s="7" customFormat="1" x14ac:dyDescent="0.2">
      <c r="A35" s="4" t="s">
        <v>14</v>
      </c>
      <c r="B35" s="4">
        <v>210000</v>
      </c>
      <c r="C35" s="4">
        <v>150000</v>
      </c>
      <c r="D35" s="9">
        <f t="shared" si="3"/>
        <v>71.428571428571431</v>
      </c>
      <c r="E35" s="4">
        <v>146000</v>
      </c>
      <c r="F35" s="4"/>
      <c r="G35" s="4">
        <f t="shared" si="1"/>
        <v>4000</v>
      </c>
      <c r="H35" s="10">
        <f t="shared" si="5"/>
        <v>2.666666666666667</v>
      </c>
      <c r="I35" s="9">
        <v>74.599999999999994</v>
      </c>
    </row>
    <row r="36" spans="1:9" s="7" customFormat="1" x14ac:dyDescent="0.2">
      <c r="A36" s="4" t="s">
        <v>15</v>
      </c>
      <c r="B36" s="4">
        <v>183000</v>
      </c>
      <c r="C36" s="4">
        <v>136000</v>
      </c>
      <c r="D36" s="9">
        <f t="shared" si="3"/>
        <v>74.316939890710387</v>
      </c>
      <c r="E36" s="4">
        <v>133000</v>
      </c>
      <c r="F36" s="4"/>
      <c r="G36" s="4">
        <f t="shared" si="1"/>
        <v>3000</v>
      </c>
      <c r="H36" s="10">
        <f t="shared" si="5"/>
        <v>2.2058823529411766</v>
      </c>
      <c r="I36" s="9">
        <v>75.099999999999994</v>
      </c>
    </row>
    <row r="37" spans="1:9" s="7" customFormat="1" x14ac:dyDescent="0.2">
      <c r="A37" s="4" t="s">
        <v>16</v>
      </c>
      <c r="B37" s="4">
        <v>160000</v>
      </c>
      <c r="C37" s="4">
        <v>96000</v>
      </c>
      <c r="D37" s="9">
        <f t="shared" si="3"/>
        <v>60</v>
      </c>
      <c r="E37" s="4">
        <v>93000</v>
      </c>
      <c r="F37" s="4"/>
      <c r="G37" s="4">
        <f t="shared" si="1"/>
        <v>3000</v>
      </c>
      <c r="H37" s="10">
        <f t="shared" si="5"/>
        <v>3.125</v>
      </c>
      <c r="I37" s="9">
        <v>59.2</v>
      </c>
    </row>
    <row r="38" spans="1:9" s="7" customFormat="1" x14ac:dyDescent="0.2">
      <c r="A38" s="4" t="s">
        <v>17</v>
      </c>
      <c r="B38" s="4">
        <f>B31-B32-B33-B34-B35-B36-B37</f>
        <v>197000</v>
      </c>
      <c r="C38" s="4">
        <f>C31-C32-C33-C34-C35-C36-C37</f>
        <v>32000</v>
      </c>
      <c r="D38" s="9">
        <f t="shared" ref="D38" si="6">(C38/B38)*100</f>
        <v>16.243654822335024</v>
      </c>
      <c r="E38" s="4">
        <f>E31-E32-E33-E34-E35-E36-E37</f>
        <v>31000</v>
      </c>
      <c r="F38" s="4"/>
      <c r="G38" s="4">
        <f t="shared" ref="G38" si="7">+C38-E38</f>
        <v>1000</v>
      </c>
      <c r="H38" s="10">
        <f t="shared" si="5"/>
        <v>3.125</v>
      </c>
      <c r="I38" s="9">
        <v>15.2</v>
      </c>
    </row>
    <row r="39" spans="1:9" s="7" customFormat="1" x14ac:dyDescent="0.2">
      <c r="A39" s="4"/>
      <c r="B39" s="4"/>
      <c r="C39" s="4"/>
      <c r="D39" s="9"/>
      <c r="E39" s="4"/>
      <c r="F39" s="4"/>
      <c r="G39" s="4"/>
      <c r="H39" s="9"/>
      <c r="I39" s="9"/>
    </row>
    <row r="40" spans="1:9" s="7" customFormat="1" ht="25.5" x14ac:dyDescent="0.2">
      <c r="A40" s="32" t="s">
        <v>24</v>
      </c>
      <c r="B40" s="4">
        <v>341000</v>
      </c>
      <c r="C40" s="4">
        <v>240000</v>
      </c>
      <c r="D40" s="9">
        <f t="shared" si="3"/>
        <v>70.381231671554261</v>
      </c>
      <c r="E40" s="4">
        <v>231000</v>
      </c>
      <c r="F40" s="4"/>
      <c r="G40" s="4">
        <f t="shared" si="1"/>
        <v>9000</v>
      </c>
      <c r="H40" s="10">
        <f t="shared" si="5"/>
        <v>3.75</v>
      </c>
      <c r="I40" s="9">
        <v>65.5</v>
      </c>
    </row>
    <row r="41" spans="1:9" s="7" customFormat="1" x14ac:dyDescent="0.2">
      <c r="A41" s="4" t="s">
        <v>18</v>
      </c>
      <c r="B41" s="4">
        <v>171000</v>
      </c>
      <c r="C41" s="4">
        <v>135000</v>
      </c>
      <c r="D41" s="9">
        <f t="shared" si="3"/>
        <v>78.94736842105263</v>
      </c>
      <c r="E41" s="4">
        <v>132000</v>
      </c>
      <c r="F41" s="4"/>
      <c r="G41" s="4">
        <f t="shared" si="1"/>
        <v>3000</v>
      </c>
      <c r="H41" s="10">
        <f t="shared" si="5"/>
        <v>2.2222222222222223</v>
      </c>
      <c r="I41" s="9">
        <v>75.400000000000006</v>
      </c>
    </row>
    <row r="42" spans="1:9" s="7" customFormat="1" x14ac:dyDescent="0.2">
      <c r="A42" s="4" t="s">
        <v>19</v>
      </c>
      <c r="B42" s="4">
        <v>171000</v>
      </c>
      <c r="C42" s="4">
        <v>105000</v>
      </c>
      <c r="D42" s="9">
        <f t="shared" si="3"/>
        <v>61.403508771929829</v>
      </c>
      <c r="E42" s="4">
        <v>99000</v>
      </c>
      <c r="F42" s="4"/>
      <c r="G42" s="4">
        <f t="shared" si="1"/>
        <v>6000</v>
      </c>
      <c r="H42" s="10">
        <f t="shared" si="5"/>
        <v>5.7142857142857144</v>
      </c>
      <c r="I42" s="9">
        <v>55.8</v>
      </c>
    </row>
    <row r="43" spans="1:9" x14ac:dyDescent="0.2">
      <c r="A43" s="11"/>
    </row>
    <row r="44" spans="1:9" s="13" customFormat="1" x14ac:dyDescent="0.2">
      <c r="A44" s="12" t="s">
        <v>23</v>
      </c>
      <c r="B44" s="12"/>
      <c r="C44" s="12"/>
      <c r="D44" s="12"/>
      <c r="E44" s="12"/>
      <c r="F44" s="12"/>
      <c r="G44" s="12"/>
      <c r="H44" s="12"/>
    </row>
    <row r="45" spans="1:9" s="13" customFormat="1" x14ac:dyDescent="0.2">
      <c r="A45" s="12" t="s">
        <v>25</v>
      </c>
      <c r="B45" s="12"/>
      <c r="C45" s="12"/>
      <c r="D45" s="14"/>
      <c r="E45" s="12"/>
      <c r="F45" s="12"/>
      <c r="G45" s="12"/>
      <c r="H45" s="12"/>
    </row>
    <row r="46" spans="1:9" x14ac:dyDescent="0.2">
      <c r="D46" s="2"/>
      <c r="F46" s="2"/>
    </row>
    <row r="47" spans="1:9" x14ac:dyDescent="0.2">
      <c r="D47" s="3"/>
    </row>
    <row r="48" spans="1:9" x14ac:dyDescent="0.2">
      <c r="D48" s="3"/>
    </row>
    <row r="49" spans="4:4" x14ac:dyDescent="0.2">
      <c r="D49" s="3"/>
    </row>
  </sheetData>
  <mergeCells count="3">
    <mergeCell ref="C6:E6"/>
    <mergeCell ref="G6:H6"/>
    <mergeCell ref="A1:I1"/>
  </mergeCells>
  <phoneticPr fontId="0" type="noConversion"/>
  <printOptions horizontalCentered="1"/>
  <pageMargins left="0.25" right="0.25" top="0.75" bottom="0.75" header="0.3" footer="0.3"/>
  <pageSetup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Table3</vt:lpstr>
      <vt:lpstr>Table3!Print_Area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Knold</dc:creator>
  <cp:lastModifiedBy>Mark Knold</cp:lastModifiedBy>
  <cp:lastPrinted>2014-10-30T22:00:44Z</cp:lastPrinted>
  <dcterms:created xsi:type="dcterms:W3CDTF">2002-10-17T20:04:52Z</dcterms:created>
  <dcterms:modified xsi:type="dcterms:W3CDTF">2022-07-06T16:36:44Z</dcterms:modified>
</cp:coreProperties>
</file>