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0\Excel\"/>
    </mc:Choice>
  </mc:AlternateContent>
  <bookViews>
    <workbookView xWindow="0" yWindow="0" windowWidth="28800" windowHeight="12435"/>
  </bookViews>
  <sheets>
    <sheet name="Table3" sheetId="1" r:id="rId1"/>
  </sheets>
  <definedNames>
    <definedName name="_xlnm.Print_Area" localSheetId="0">Table3!$A$1:$J$45</definedName>
  </definedNames>
  <calcPr calcId="152511"/>
</workbook>
</file>

<file path=xl/calcChain.xml><?xml version="1.0" encoding="utf-8"?>
<calcChain xmlns="http://schemas.openxmlformats.org/spreadsheetml/2006/main">
  <c r="G38" i="1" l="1"/>
  <c r="H38" i="1" s="1"/>
  <c r="E38" i="1"/>
  <c r="C38" i="1"/>
  <c r="D38" i="1" s="1"/>
  <c r="B38" i="1"/>
  <c r="D28" i="1"/>
  <c r="E28" i="1"/>
  <c r="C28" i="1"/>
  <c r="B28" i="1"/>
  <c r="G42" i="1"/>
  <c r="G41" i="1"/>
  <c r="G37" i="1"/>
  <c r="G36" i="1"/>
  <c r="G35" i="1"/>
  <c r="G34" i="1"/>
  <c r="G33" i="1"/>
  <c r="G32" i="1"/>
  <c r="G31" i="1"/>
  <c r="G17" i="1"/>
  <c r="G15" i="1"/>
  <c r="G27" i="1"/>
  <c r="G26" i="1"/>
  <c r="G25" i="1"/>
  <c r="G24" i="1"/>
  <c r="G23" i="1"/>
  <c r="G22" i="1"/>
  <c r="H32" i="1" l="1"/>
  <c r="H22" i="1"/>
  <c r="D32" i="1"/>
  <c r="D22" i="1"/>
  <c r="G40" i="1" l="1"/>
  <c r="H40" i="1" s="1"/>
  <c r="H41" i="1"/>
  <c r="H42" i="1" l="1"/>
  <c r="H35" i="1" l="1"/>
  <c r="H37" i="1"/>
  <c r="H36" i="1"/>
  <c r="H34" i="1"/>
  <c r="H33" i="1"/>
  <c r="H27" i="1"/>
  <c r="H26" i="1"/>
  <c r="H25" i="1"/>
  <c r="H24" i="1"/>
  <c r="H23" i="1"/>
  <c r="G18" i="1"/>
  <c r="G16" i="1"/>
  <c r="H16" i="1" s="1"/>
  <c r="H15" i="1"/>
  <c r="G14" i="1"/>
  <c r="G13" i="1"/>
  <c r="G12" i="1"/>
  <c r="H12" i="1" s="1"/>
  <c r="D42" i="1"/>
  <c r="D41" i="1"/>
  <c r="D37" i="1"/>
  <c r="D36" i="1"/>
  <c r="D35" i="1"/>
  <c r="D34" i="1"/>
  <c r="D33" i="1"/>
  <c r="D27" i="1"/>
  <c r="D26" i="1"/>
  <c r="D25" i="1"/>
  <c r="D24" i="1"/>
  <c r="D23" i="1"/>
  <c r="G21" i="1"/>
  <c r="D11" i="1"/>
  <c r="D18" i="1"/>
  <c r="D17" i="1"/>
  <c r="D16" i="1"/>
  <c r="D15" i="1"/>
  <c r="D14" i="1"/>
  <c r="D13" i="1"/>
  <c r="D12" i="1"/>
  <c r="H21" i="1" l="1"/>
  <c r="G28" i="1"/>
  <c r="H28" i="1" s="1"/>
  <c r="D40" i="1"/>
  <c r="D31" i="1"/>
  <c r="D21" i="1"/>
  <c r="H31" i="1"/>
  <c r="H18" i="1"/>
  <c r="H17" i="1"/>
  <c r="H14" i="1"/>
  <c r="H13" i="1"/>
  <c r="G11" i="1"/>
  <c r="H11" i="1" s="1"/>
</calcChain>
</file>

<file path=xl/sharedStrings.xml><?xml version="1.0" encoding="utf-8"?>
<sst xmlns="http://schemas.openxmlformats.org/spreadsheetml/2006/main" count="49" uniqueCount="27">
  <si>
    <t xml:space="preserve">Civilian </t>
  </si>
  <si>
    <t>Civilian Labor Force</t>
  </si>
  <si>
    <t>Unemployment</t>
  </si>
  <si>
    <t xml:space="preserve">Noninstitutional </t>
  </si>
  <si>
    <t>Percent of</t>
  </si>
  <si>
    <t>Total</t>
  </si>
  <si>
    <t>Population</t>
  </si>
  <si>
    <t xml:space="preserve">Number  </t>
  </si>
  <si>
    <t>Employment</t>
  </si>
  <si>
    <t>Number</t>
  </si>
  <si>
    <t xml:space="preserve">Rate </t>
  </si>
  <si>
    <t>16 to 19 years</t>
  </si>
  <si>
    <t>20 to 24 years</t>
  </si>
  <si>
    <t>25 to 34 years</t>
  </si>
  <si>
    <t>35 to 44 years</t>
  </si>
  <si>
    <t>45 to 54 years</t>
  </si>
  <si>
    <t>55 to 64 years</t>
  </si>
  <si>
    <t>65 and over</t>
  </si>
  <si>
    <t>Men</t>
  </si>
  <si>
    <t>Women</t>
  </si>
  <si>
    <t>U.S.</t>
  </si>
  <si>
    <t>Civilian</t>
  </si>
  <si>
    <t>Labor Force</t>
  </si>
  <si>
    <t>Totals may not add due to rounding. Percent of Population may not calculate due to rounding.</t>
  </si>
  <si>
    <t>Hispanic/Latino Ethnicity</t>
  </si>
  <si>
    <t>Source:  U.S. Bureau of Labor Statistics, https://www.bls.gov/lau/ex14tables.htm</t>
  </si>
  <si>
    <t>TABLE 3. EMPLOYMENT STATUS OF UTAH'S NONINSTITUTIONAL POPULATION BY SEX &amp; AGE: 2020 ANNUAL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</si>
</sst>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\ ;\(&quot;$&quot;#,##0\)"/>
    <numFmt numFmtId="165" formatCode="m/d"/>
    <numFmt numFmtId="166" formatCode="0.0"/>
  </numFmts>
  <fonts count="1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.5"/>
      <name val="Arial"/>
      <family val="2"/>
    </font>
    <font>
      <b/>
      <sz val="10.5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7" fillId="0" borderId="1" applyNumberFormat="0" applyFont="0" applyBorder="0" applyAlignment="0" applyProtection="0"/>
  </cellStyleXfs>
  <cellXfs count="36">
    <xf numFmtId="0" fontId="0" fillId="0" borderId="0" xfId="0"/>
    <xf numFmtId="0" fontId="0" fillId="0" borderId="0" xfId="0" applyNumberFormat="1" applyFont="1" applyAlignment="1">
      <alignment horizontal="right"/>
    </xf>
    <xf numFmtId="0" fontId="3" fillId="0" borderId="0" xfId="0" applyFont="1" applyBorder="1"/>
    <xf numFmtId="166" fontId="0" fillId="0" borderId="0" xfId="0" applyNumberFormat="1"/>
    <xf numFmtId="3" fontId="7" fillId="0" borderId="0" xfId="0" applyNumberFormat="1" applyFont="1"/>
    <xf numFmtId="0" fontId="3" fillId="0" borderId="2" xfId="0" applyFont="1" applyBorder="1"/>
    <xf numFmtId="0" fontId="4" fillId="0" borderId="2" xfId="0" applyFont="1" applyBorder="1" applyAlignment="1">
      <alignment horizontal="right"/>
    </xf>
    <xf numFmtId="0" fontId="7" fillId="0" borderId="0" xfId="0" applyFont="1"/>
    <xf numFmtId="0" fontId="7" fillId="0" borderId="2" xfId="0" applyNumberFormat="1" applyFont="1" applyFill="1" applyBorder="1" applyAlignment="1" applyProtection="1"/>
    <xf numFmtId="166" fontId="7" fillId="0" borderId="0" xfId="0" applyNumberFormat="1" applyFont="1"/>
    <xf numFmtId="166" fontId="7" fillId="0" borderId="0" xfId="0" applyNumberFormat="1" applyFont="1" applyAlignment="1">
      <alignment horizontal="right"/>
    </xf>
    <xf numFmtId="0" fontId="0" fillId="0" borderId="3" xfId="0" applyBorder="1"/>
    <xf numFmtId="3" fontId="8" fillId="0" borderId="0" xfId="0" applyNumberFormat="1" applyFont="1"/>
    <xf numFmtId="0" fontId="8" fillId="0" borderId="0" xfId="0" applyFont="1"/>
    <xf numFmtId="0" fontId="8" fillId="0" borderId="0" xfId="0" applyNumberFormat="1" applyFont="1"/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Border="1"/>
    <xf numFmtId="0" fontId="11" fillId="2" borderId="0" xfId="0" applyFont="1" applyFill="1" applyBorder="1"/>
    <xf numFmtId="0" fontId="3" fillId="3" borderId="0" xfId="0" applyFont="1" applyFill="1" applyBorder="1"/>
    <xf numFmtId="166" fontId="0" fillId="3" borderId="0" xfId="0" applyNumberFormat="1" applyFont="1" applyFill="1" applyAlignment="1">
      <alignment horizontal="right"/>
    </xf>
    <xf numFmtId="0" fontId="0" fillId="3" borderId="0" xfId="0" applyFill="1"/>
    <xf numFmtId="0" fontId="6" fillId="3" borderId="0" xfId="0" applyFont="1" applyFill="1" applyAlignment="1">
      <alignment horizontal="right"/>
    </xf>
    <xf numFmtId="0" fontId="7" fillId="3" borderId="0" xfId="0" applyFont="1" applyFill="1"/>
    <xf numFmtId="0" fontId="3" fillId="3" borderId="0" xfId="0" applyFont="1" applyFill="1" applyAlignment="1">
      <alignment horizontal="right"/>
    </xf>
    <xf numFmtId="0" fontId="4" fillId="4" borderId="0" xfId="0" applyFont="1" applyFill="1" applyBorder="1"/>
    <xf numFmtId="4" fontId="3" fillId="4" borderId="0" xfId="0" applyNumberFormat="1" applyFont="1" applyFill="1" applyBorder="1" applyAlignment="1">
      <alignment horizontal="right"/>
    </xf>
    <xf numFmtId="0" fontId="7" fillId="4" borderId="0" xfId="0" applyFont="1" applyFill="1"/>
    <xf numFmtId="0" fontId="3" fillId="4" borderId="0" xfId="0" applyFont="1" applyFill="1" applyAlignment="1">
      <alignment horizontal="right"/>
    </xf>
    <xf numFmtId="0" fontId="3" fillId="4" borderId="0" xfId="0" applyFont="1" applyFill="1" applyBorder="1"/>
    <xf numFmtId="4" fontId="7" fillId="4" borderId="0" xfId="0" applyNumberFormat="1" applyFont="1" applyFill="1"/>
    <xf numFmtId="0" fontId="3" fillId="4" borderId="0" xfId="0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/>
    <xf numFmtId="0" fontId="3" fillId="0" borderId="0" xfId="0" applyFont="1" applyBorder="1" applyAlignment="1">
      <alignment horizontal="left" wrapText="1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sqref="A1:I1"/>
    </sheetView>
  </sheetViews>
  <sheetFormatPr defaultRowHeight="12.75" x14ac:dyDescent="0.2"/>
  <cols>
    <col min="1" max="1" width="16.5703125" customWidth="1"/>
    <col min="2" max="2" width="17" customWidth="1"/>
    <col min="3" max="3" width="14.28515625" customWidth="1"/>
    <col min="4" max="4" width="10.85546875" customWidth="1"/>
    <col min="5" max="5" width="14.28515625" customWidth="1"/>
    <col min="6" max="6" width="5.7109375" customWidth="1"/>
    <col min="7" max="7" width="8.140625" bestFit="1" customWidth="1"/>
    <col min="8" max="8" width="8" customWidth="1"/>
    <col min="9" max="9" width="17.140625" customWidth="1"/>
  </cols>
  <sheetData>
    <row r="1" spans="1:10" x14ac:dyDescent="0.2">
      <c r="A1" s="35"/>
      <c r="B1" s="35"/>
      <c r="C1" s="35"/>
      <c r="D1" s="35"/>
      <c r="E1" s="35"/>
      <c r="F1" s="35"/>
      <c r="G1" s="35"/>
      <c r="H1" s="35"/>
      <c r="I1" s="35"/>
      <c r="J1" s="1"/>
    </row>
    <row r="2" spans="1:10" ht="13.5" x14ac:dyDescent="0.2">
      <c r="A2" s="15" t="s">
        <v>26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2">
      <c r="A3" s="17"/>
      <c r="B3" s="17"/>
      <c r="C3" s="16"/>
      <c r="D3" s="17"/>
      <c r="E3" s="16"/>
      <c r="F3" s="16"/>
      <c r="G3" s="16"/>
      <c r="H3" s="17"/>
      <c r="I3" s="16"/>
      <c r="J3" s="16"/>
    </row>
    <row r="4" spans="1:10" x14ac:dyDescent="0.2">
      <c r="A4" s="18"/>
      <c r="B4" s="18"/>
      <c r="C4" s="19"/>
      <c r="D4" s="19"/>
      <c r="E4" s="18"/>
      <c r="F4" s="18"/>
      <c r="G4" s="19"/>
      <c r="H4" s="19"/>
      <c r="I4" s="20"/>
      <c r="J4" s="20"/>
    </row>
    <row r="5" spans="1:10" x14ac:dyDescent="0.2">
      <c r="A5" s="20"/>
      <c r="B5" s="20"/>
      <c r="C5" s="20"/>
      <c r="D5" s="20"/>
      <c r="E5" s="20"/>
      <c r="F5" s="20"/>
      <c r="G5" s="20"/>
      <c r="H5" s="20"/>
      <c r="I5" s="21" t="s">
        <v>20</v>
      </c>
      <c r="J5" s="20"/>
    </row>
    <row r="6" spans="1:10" s="7" customFormat="1" x14ac:dyDescent="0.2">
      <c r="A6" s="22"/>
      <c r="B6" s="22"/>
      <c r="C6" s="33" t="s">
        <v>1</v>
      </c>
      <c r="D6" s="34"/>
      <c r="E6" s="34"/>
      <c r="F6" s="22"/>
      <c r="G6" s="33" t="s">
        <v>2</v>
      </c>
      <c r="H6" s="33"/>
      <c r="I6" s="23" t="s">
        <v>21</v>
      </c>
      <c r="J6" s="22"/>
    </row>
    <row r="7" spans="1:10" s="7" customFormat="1" ht="12.95" customHeight="1" x14ac:dyDescent="0.2">
      <c r="A7" s="24"/>
      <c r="B7" s="25" t="s">
        <v>0</v>
      </c>
      <c r="C7" s="26"/>
      <c r="D7" s="26"/>
      <c r="E7" s="26"/>
      <c r="F7" s="24"/>
      <c r="G7" s="26"/>
      <c r="H7" s="26"/>
      <c r="I7" s="27" t="s">
        <v>22</v>
      </c>
      <c r="J7" s="26"/>
    </row>
    <row r="8" spans="1:10" s="7" customFormat="1" ht="12.95" customHeight="1" x14ac:dyDescent="0.2">
      <c r="A8" s="28"/>
      <c r="B8" s="25" t="s">
        <v>3</v>
      </c>
      <c r="C8" s="29"/>
      <c r="D8" s="30" t="s">
        <v>4</v>
      </c>
      <c r="E8" s="25" t="s">
        <v>5</v>
      </c>
      <c r="F8" s="31"/>
      <c r="G8" s="30"/>
      <c r="H8" s="30"/>
      <c r="I8" s="27" t="s">
        <v>4</v>
      </c>
      <c r="J8" s="26"/>
    </row>
    <row r="9" spans="1:10" s="7" customFormat="1" ht="12.95" customHeight="1" thickBot="1" x14ac:dyDescent="0.25">
      <c r="A9" s="28"/>
      <c r="B9" s="30" t="s">
        <v>6</v>
      </c>
      <c r="C9" s="30" t="s">
        <v>7</v>
      </c>
      <c r="D9" s="30" t="s">
        <v>6</v>
      </c>
      <c r="E9" s="30" t="s">
        <v>8</v>
      </c>
      <c r="F9" s="31"/>
      <c r="G9" s="30" t="s">
        <v>9</v>
      </c>
      <c r="H9" s="30" t="s">
        <v>10</v>
      </c>
      <c r="I9" s="27" t="s">
        <v>6</v>
      </c>
      <c r="J9" s="26"/>
    </row>
    <row r="10" spans="1:10" s="7" customFormat="1" ht="12.95" customHeight="1" thickTop="1" x14ac:dyDescent="0.2">
      <c r="A10" s="5"/>
      <c r="B10" s="6"/>
      <c r="C10" s="6"/>
      <c r="D10" s="6"/>
      <c r="E10" s="6"/>
      <c r="F10" s="8"/>
      <c r="G10" s="6"/>
      <c r="H10" s="6"/>
      <c r="I10" s="6"/>
    </row>
    <row r="11" spans="1:10" s="7" customFormat="1" x14ac:dyDescent="0.2">
      <c r="A11" s="2" t="s">
        <v>5</v>
      </c>
      <c r="B11" s="4">
        <v>2400000</v>
      </c>
      <c r="C11" s="4">
        <v>1628000</v>
      </c>
      <c r="D11" s="9">
        <f>(C11/B11)*100</f>
        <v>67.833333333333329</v>
      </c>
      <c r="E11" s="4">
        <v>1549000</v>
      </c>
      <c r="F11" s="4"/>
      <c r="G11" s="4">
        <f>+C11-E11</f>
        <v>79000</v>
      </c>
      <c r="H11" s="10">
        <f>(G11/C11)*100</f>
        <v>4.8525798525798525</v>
      </c>
      <c r="I11" s="9">
        <v>61.7</v>
      </c>
    </row>
    <row r="12" spans="1:10" s="7" customFormat="1" x14ac:dyDescent="0.2">
      <c r="A12" s="4" t="s">
        <v>11</v>
      </c>
      <c r="B12" s="4">
        <v>192000</v>
      </c>
      <c r="C12" s="4">
        <v>102000</v>
      </c>
      <c r="D12" s="9">
        <f t="shared" ref="D12:D18" si="0">(C12/B12)*100</f>
        <v>53.125</v>
      </c>
      <c r="E12" s="4">
        <v>92000</v>
      </c>
      <c r="F12" s="4"/>
      <c r="G12" s="4">
        <f t="shared" ref="G12:G42" si="1">+C12-E12</f>
        <v>10000</v>
      </c>
      <c r="H12" s="10">
        <f t="shared" ref="H12:H18" si="2">(G12/C12)*100</f>
        <v>9.8039215686274517</v>
      </c>
      <c r="I12" s="9">
        <v>34.6</v>
      </c>
    </row>
    <row r="13" spans="1:10" s="7" customFormat="1" x14ac:dyDescent="0.2">
      <c r="A13" s="4" t="s">
        <v>12</v>
      </c>
      <c r="B13" s="4">
        <v>283000</v>
      </c>
      <c r="C13" s="4">
        <v>224000</v>
      </c>
      <c r="D13" s="9">
        <f t="shared" si="0"/>
        <v>79.15194346289752</v>
      </c>
      <c r="E13" s="4">
        <v>208000</v>
      </c>
      <c r="F13" s="4"/>
      <c r="G13" s="4">
        <f t="shared" si="1"/>
        <v>16000</v>
      </c>
      <c r="H13" s="10">
        <f t="shared" si="2"/>
        <v>7.1428571428571423</v>
      </c>
      <c r="I13" s="9">
        <v>69.3</v>
      </c>
    </row>
    <row r="14" spans="1:10" s="7" customFormat="1" x14ac:dyDescent="0.2">
      <c r="A14" s="4" t="s">
        <v>13</v>
      </c>
      <c r="B14" s="4">
        <v>472000</v>
      </c>
      <c r="C14" s="4">
        <v>381000</v>
      </c>
      <c r="D14" s="9">
        <f t="shared" si="0"/>
        <v>80.720338983050837</v>
      </c>
      <c r="E14" s="4">
        <v>364000</v>
      </c>
      <c r="F14" s="4"/>
      <c r="G14" s="4">
        <f t="shared" si="1"/>
        <v>17000</v>
      </c>
      <c r="H14" s="10">
        <f t="shared" si="2"/>
        <v>4.4619422572178475</v>
      </c>
      <c r="I14" s="9">
        <v>81.400000000000006</v>
      </c>
    </row>
    <row r="15" spans="1:10" s="7" customFormat="1" x14ac:dyDescent="0.2">
      <c r="A15" s="4" t="s">
        <v>14</v>
      </c>
      <c r="B15" s="4">
        <v>440000</v>
      </c>
      <c r="C15" s="4">
        <v>368000</v>
      </c>
      <c r="D15" s="9">
        <f t="shared" si="0"/>
        <v>83.636363636363626</v>
      </c>
      <c r="E15" s="4">
        <v>355000</v>
      </c>
      <c r="F15" s="4"/>
      <c r="G15" s="4">
        <f t="shared" si="1"/>
        <v>13000</v>
      </c>
      <c r="H15" s="10">
        <f t="shared" si="2"/>
        <v>3.5326086956521738</v>
      </c>
      <c r="I15" s="9">
        <v>82.2</v>
      </c>
    </row>
    <row r="16" spans="1:10" s="7" customFormat="1" x14ac:dyDescent="0.2">
      <c r="A16" s="4" t="s">
        <v>15</v>
      </c>
      <c r="B16" s="4">
        <v>319000</v>
      </c>
      <c r="C16" s="4">
        <v>263000</v>
      </c>
      <c r="D16" s="9">
        <f t="shared" si="0"/>
        <v>82.445141065830711</v>
      </c>
      <c r="E16" s="4">
        <v>252000</v>
      </c>
      <c r="F16" s="4"/>
      <c r="G16" s="4">
        <f t="shared" si="1"/>
        <v>11000</v>
      </c>
      <c r="H16" s="10">
        <f t="shared" si="2"/>
        <v>4.1825095057034218</v>
      </c>
      <c r="I16" s="9">
        <v>80.599999999999994</v>
      </c>
    </row>
    <row r="17" spans="1:9" s="7" customFormat="1" x14ac:dyDescent="0.2">
      <c r="A17" s="4" t="s">
        <v>16</v>
      </c>
      <c r="B17" s="4">
        <v>304000</v>
      </c>
      <c r="C17" s="4">
        <v>208000</v>
      </c>
      <c r="D17" s="9">
        <f t="shared" si="0"/>
        <v>68.421052631578945</v>
      </c>
      <c r="E17" s="4">
        <v>200000</v>
      </c>
      <c r="F17" s="4"/>
      <c r="G17" s="4">
        <f t="shared" si="1"/>
        <v>8000</v>
      </c>
      <c r="H17" s="10">
        <f t="shared" si="2"/>
        <v>3.8461538461538463</v>
      </c>
      <c r="I17" s="9">
        <v>64.7</v>
      </c>
    </row>
    <row r="18" spans="1:9" s="7" customFormat="1" x14ac:dyDescent="0.2">
      <c r="A18" s="4" t="s">
        <v>17</v>
      </c>
      <c r="B18" s="4">
        <v>390000</v>
      </c>
      <c r="C18" s="4">
        <v>83000</v>
      </c>
      <c r="D18" s="9">
        <f t="shared" si="0"/>
        <v>21.282051282051281</v>
      </c>
      <c r="E18" s="4">
        <v>78000</v>
      </c>
      <c r="F18" s="4"/>
      <c r="G18" s="4">
        <f t="shared" si="1"/>
        <v>5000</v>
      </c>
      <c r="H18" s="10">
        <f t="shared" si="2"/>
        <v>6.024096385542169</v>
      </c>
      <c r="I18" s="9">
        <v>20.2</v>
      </c>
    </row>
    <row r="19" spans="1:9" s="7" customFormat="1" x14ac:dyDescent="0.2">
      <c r="A19" s="4"/>
      <c r="B19" s="4"/>
      <c r="C19" s="4"/>
      <c r="D19" s="9"/>
      <c r="E19" s="4"/>
      <c r="F19" s="4"/>
      <c r="G19" s="4"/>
      <c r="H19" s="9"/>
      <c r="I19" s="9"/>
    </row>
    <row r="20" spans="1:9" s="7" customFormat="1" x14ac:dyDescent="0.2">
      <c r="A20" s="2" t="s">
        <v>18</v>
      </c>
      <c r="B20" s="4"/>
      <c r="C20" s="4"/>
      <c r="D20" s="9"/>
      <c r="E20" s="4"/>
      <c r="F20" s="4"/>
      <c r="G20" s="4"/>
      <c r="H20" s="9"/>
      <c r="I20" s="9"/>
    </row>
    <row r="21" spans="1:9" s="7" customFormat="1" x14ac:dyDescent="0.2">
      <c r="A21" s="4" t="s">
        <v>5</v>
      </c>
      <c r="B21" s="4">
        <v>1197000</v>
      </c>
      <c r="C21" s="4">
        <v>905000</v>
      </c>
      <c r="D21" s="9">
        <f t="shared" ref="D21:D42" si="3">(C21/B21)*100</f>
        <v>75.60568086883876</v>
      </c>
      <c r="E21" s="4">
        <v>863000</v>
      </c>
      <c r="F21" s="4"/>
      <c r="G21" s="4">
        <f t="shared" si="1"/>
        <v>42000</v>
      </c>
      <c r="H21" s="10">
        <f>(G21/C21)*100</f>
        <v>4.6408839779005531</v>
      </c>
      <c r="I21" s="9">
        <v>67.7</v>
      </c>
    </row>
    <row r="22" spans="1:9" s="7" customFormat="1" x14ac:dyDescent="0.2">
      <c r="A22" s="4" t="s">
        <v>11</v>
      </c>
      <c r="B22" s="4">
        <v>96000</v>
      </c>
      <c r="C22" s="4">
        <v>52000</v>
      </c>
      <c r="D22" s="9">
        <f t="shared" si="3"/>
        <v>54.166666666666664</v>
      </c>
      <c r="E22" s="4">
        <v>46000</v>
      </c>
      <c r="F22" s="4"/>
      <c r="G22" s="4">
        <f t="shared" si="1"/>
        <v>6000</v>
      </c>
      <c r="H22" s="10">
        <f t="shared" ref="H22:H28" si="4">(G22/C22)*100</f>
        <v>11.538461538461538</v>
      </c>
      <c r="I22" s="9">
        <v>34.200000000000003</v>
      </c>
    </row>
    <row r="23" spans="1:9" s="7" customFormat="1" x14ac:dyDescent="0.2">
      <c r="A23" s="4" t="s">
        <v>12</v>
      </c>
      <c r="B23" s="4">
        <v>156000</v>
      </c>
      <c r="C23" s="4">
        <v>125000</v>
      </c>
      <c r="D23" s="9">
        <f t="shared" si="3"/>
        <v>80.128205128205138</v>
      </c>
      <c r="E23" s="4">
        <v>114000</v>
      </c>
      <c r="F23" s="4"/>
      <c r="G23" s="4">
        <f t="shared" si="1"/>
        <v>11000</v>
      </c>
      <c r="H23" s="10">
        <f t="shared" si="4"/>
        <v>8.7999999999999989</v>
      </c>
      <c r="I23" s="9">
        <v>71</v>
      </c>
    </row>
    <row r="24" spans="1:9" s="7" customFormat="1" x14ac:dyDescent="0.2">
      <c r="A24" s="4" t="s">
        <v>13</v>
      </c>
      <c r="B24" s="4">
        <v>236000</v>
      </c>
      <c r="C24" s="4">
        <v>211000</v>
      </c>
      <c r="D24" s="9">
        <f t="shared" si="3"/>
        <v>89.406779661016941</v>
      </c>
      <c r="E24" s="4">
        <v>203000</v>
      </c>
      <c r="F24" s="4"/>
      <c r="G24" s="4">
        <f t="shared" si="1"/>
        <v>8000</v>
      </c>
      <c r="H24" s="10">
        <f t="shared" si="4"/>
        <v>3.7914691943127963</v>
      </c>
      <c r="I24" s="9">
        <v>87.2</v>
      </c>
    </row>
    <row r="25" spans="1:9" s="7" customFormat="1" x14ac:dyDescent="0.2">
      <c r="A25" s="4" t="s">
        <v>14</v>
      </c>
      <c r="B25" s="4">
        <v>216000</v>
      </c>
      <c r="C25" s="4">
        <v>204000</v>
      </c>
      <c r="D25" s="9">
        <f t="shared" si="3"/>
        <v>94.444444444444443</v>
      </c>
      <c r="E25" s="4">
        <v>198000</v>
      </c>
      <c r="F25" s="4"/>
      <c r="G25" s="4">
        <f t="shared" si="1"/>
        <v>6000</v>
      </c>
      <c r="H25" s="10">
        <f t="shared" si="4"/>
        <v>2.9411764705882351</v>
      </c>
      <c r="I25" s="9">
        <v>89.7</v>
      </c>
    </row>
    <row r="26" spans="1:9" s="7" customFormat="1" x14ac:dyDescent="0.2">
      <c r="A26" s="4" t="s">
        <v>15</v>
      </c>
      <c r="B26" s="4">
        <v>160000</v>
      </c>
      <c r="C26" s="4">
        <v>144000</v>
      </c>
      <c r="D26" s="9">
        <f t="shared" si="3"/>
        <v>90</v>
      </c>
      <c r="E26" s="4">
        <v>139000</v>
      </c>
      <c r="F26" s="4"/>
      <c r="G26" s="4">
        <f t="shared" si="1"/>
        <v>5000</v>
      </c>
      <c r="H26" s="10">
        <f t="shared" si="4"/>
        <v>3.4722222222222223</v>
      </c>
      <c r="I26" s="9">
        <v>86.8</v>
      </c>
    </row>
    <row r="27" spans="1:9" s="7" customFormat="1" x14ac:dyDescent="0.2">
      <c r="A27" s="4" t="s">
        <v>16</v>
      </c>
      <c r="B27" s="4">
        <v>145000</v>
      </c>
      <c r="C27" s="4">
        <v>116000</v>
      </c>
      <c r="D27" s="9">
        <f t="shared" si="3"/>
        <v>80</v>
      </c>
      <c r="E27" s="4">
        <v>114000</v>
      </c>
      <c r="F27" s="4"/>
      <c r="G27" s="4">
        <f t="shared" si="1"/>
        <v>2000</v>
      </c>
      <c r="H27" s="10">
        <f t="shared" si="4"/>
        <v>1.7241379310344827</v>
      </c>
      <c r="I27" s="9">
        <v>70.8</v>
      </c>
    </row>
    <row r="28" spans="1:9" s="7" customFormat="1" x14ac:dyDescent="0.2">
      <c r="A28" s="4" t="s">
        <v>17</v>
      </c>
      <c r="B28" s="4">
        <f>B21-B22-B23-B24-B25-B26-B27</f>
        <v>188000</v>
      </c>
      <c r="C28" s="4">
        <f>C21-C22-C23-C24-C25-C26-C27</f>
        <v>53000</v>
      </c>
      <c r="D28" s="9">
        <f t="shared" si="3"/>
        <v>28.191489361702125</v>
      </c>
      <c r="E28" s="4">
        <f>E21-E22-E23-E24-E25-E26-E27</f>
        <v>49000</v>
      </c>
      <c r="F28" s="4"/>
      <c r="G28" s="4">
        <f>G21-G22-G23-G24-G25-G26-G27</f>
        <v>4000</v>
      </c>
      <c r="H28" s="10">
        <f t="shared" si="4"/>
        <v>7.5471698113207548</v>
      </c>
      <c r="I28" s="9">
        <v>23.9</v>
      </c>
    </row>
    <row r="29" spans="1:9" s="7" customFormat="1" x14ac:dyDescent="0.2">
      <c r="A29" s="4"/>
      <c r="B29" s="4"/>
      <c r="C29" s="4"/>
      <c r="D29" s="9"/>
      <c r="E29" s="4"/>
      <c r="F29" s="4"/>
      <c r="G29" s="4"/>
      <c r="H29" s="9"/>
      <c r="I29" s="9"/>
    </row>
    <row r="30" spans="1:9" s="7" customFormat="1" x14ac:dyDescent="0.2">
      <c r="A30" s="2" t="s">
        <v>19</v>
      </c>
      <c r="B30" s="4"/>
      <c r="C30" s="4"/>
      <c r="D30" s="9"/>
      <c r="E30" s="4"/>
      <c r="F30" s="4"/>
      <c r="G30" s="4"/>
      <c r="H30" s="9"/>
      <c r="I30" s="9"/>
    </row>
    <row r="31" spans="1:9" s="7" customFormat="1" x14ac:dyDescent="0.2">
      <c r="A31" s="4" t="s">
        <v>5</v>
      </c>
      <c r="B31" s="4">
        <v>1203000</v>
      </c>
      <c r="C31" s="4">
        <v>723000</v>
      </c>
      <c r="D31" s="9">
        <f t="shared" si="3"/>
        <v>60.099750623441395</v>
      </c>
      <c r="E31" s="4">
        <v>686000</v>
      </c>
      <c r="F31" s="4"/>
      <c r="G31" s="4">
        <f t="shared" si="1"/>
        <v>37000</v>
      </c>
      <c r="H31" s="10">
        <f>(G31/C31)*100</f>
        <v>5.1175656984785611</v>
      </c>
      <c r="I31" s="9">
        <v>56.2</v>
      </c>
    </row>
    <row r="32" spans="1:9" s="7" customFormat="1" x14ac:dyDescent="0.2">
      <c r="A32" s="4" t="s">
        <v>11</v>
      </c>
      <c r="B32" s="4">
        <v>96000</v>
      </c>
      <c r="C32" s="4">
        <v>50000</v>
      </c>
      <c r="D32" s="9">
        <f t="shared" si="3"/>
        <v>52.083333333333336</v>
      </c>
      <c r="E32" s="4">
        <v>46000</v>
      </c>
      <c r="F32" s="4"/>
      <c r="G32" s="4">
        <f t="shared" si="1"/>
        <v>4000</v>
      </c>
      <c r="H32" s="10">
        <f>(G32/C32)*100</f>
        <v>8</v>
      </c>
      <c r="I32" s="9">
        <v>34.9</v>
      </c>
    </row>
    <row r="33" spans="1:9" s="7" customFormat="1" x14ac:dyDescent="0.2">
      <c r="A33" s="4" t="s">
        <v>12</v>
      </c>
      <c r="B33" s="4">
        <v>127000</v>
      </c>
      <c r="C33" s="4">
        <v>98000</v>
      </c>
      <c r="D33" s="9">
        <f t="shared" si="3"/>
        <v>77.165354330708652</v>
      </c>
      <c r="E33" s="4">
        <v>94000</v>
      </c>
      <c r="F33" s="4"/>
      <c r="G33" s="4">
        <f t="shared" si="1"/>
        <v>4000</v>
      </c>
      <c r="H33" s="10">
        <f t="shared" ref="H33:H42" si="5">(G33/C33)*100</f>
        <v>4.0816326530612246</v>
      </c>
      <c r="I33" s="9">
        <v>67.5</v>
      </c>
    </row>
    <row r="34" spans="1:9" s="7" customFormat="1" x14ac:dyDescent="0.2">
      <c r="A34" s="4" t="s">
        <v>13</v>
      </c>
      <c r="B34" s="4">
        <v>236000</v>
      </c>
      <c r="C34" s="4">
        <v>170000</v>
      </c>
      <c r="D34" s="9">
        <f t="shared" si="3"/>
        <v>72.033898305084747</v>
      </c>
      <c r="E34" s="4">
        <v>161000</v>
      </c>
      <c r="F34" s="4"/>
      <c r="G34" s="4">
        <f t="shared" si="1"/>
        <v>9000</v>
      </c>
      <c r="H34" s="10">
        <f t="shared" si="5"/>
        <v>5.2941176470588234</v>
      </c>
      <c r="I34" s="9">
        <v>75.7</v>
      </c>
    </row>
    <row r="35" spans="1:9" s="7" customFormat="1" x14ac:dyDescent="0.2">
      <c r="A35" s="4" t="s">
        <v>14</v>
      </c>
      <c r="B35" s="4">
        <v>224000</v>
      </c>
      <c r="C35" s="4">
        <v>164000</v>
      </c>
      <c r="D35" s="9">
        <f t="shared" si="3"/>
        <v>73.214285714285708</v>
      </c>
      <c r="E35" s="4">
        <v>156000</v>
      </c>
      <c r="F35" s="4"/>
      <c r="G35" s="4">
        <f t="shared" si="1"/>
        <v>8000</v>
      </c>
      <c r="H35" s="10">
        <f t="shared" si="5"/>
        <v>4.8780487804878048</v>
      </c>
      <c r="I35" s="9">
        <v>75</v>
      </c>
    </row>
    <row r="36" spans="1:9" s="7" customFormat="1" x14ac:dyDescent="0.2">
      <c r="A36" s="4" t="s">
        <v>15</v>
      </c>
      <c r="B36" s="4">
        <v>160000</v>
      </c>
      <c r="C36" s="4">
        <v>119000</v>
      </c>
      <c r="D36" s="9">
        <f t="shared" si="3"/>
        <v>74.375</v>
      </c>
      <c r="E36" s="4">
        <v>113000</v>
      </c>
      <c r="F36" s="4"/>
      <c r="G36" s="4">
        <f t="shared" si="1"/>
        <v>6000</v>
      </c>
      <c r="H36" s="10">
        <f t="shared" si="5"/>
        <v>5.0420168067226889</v>
      </c>
      <c r="I36" s="9">
        <v>74.7</v>
      </c>
    </row>
    <row r="37" spans="1:9" s="7" customFormat="1" x14ac:dyDescent="0.2">
      <c r="A37" s="4" t="s">
        <v>16</v>
      </c>
      <c r="B37" s="4">
        <v>158000</v>
      </c>
      <c r="C37" s="4">
        <v>91000</v>
      </c>
      <c r="D37" s="9">
        <f t="shared" si="3"/>
        <v>57.594936708860757</v>
      </c>
      <c r="E37" s="4">
        <v>87000</v>
      </c>
      <c r="F37" s="4"/>
      <c r="G37" s="4">
        <f t="shared" si="1"/>
        <v>4000</v>
      </c>
      <c r="H37" s="10">
        <f t="shared" si="5"/>
        <v>4.395604395604396</v>
      </c>
      <c r="I37" s="9">
        <v>59.1</v>
      </c>
    </row>
    <row r="38" spans="1:9" s="7" customFormat="1" x14ac:dyDescent="0.2">
      <c r="A38" s="4" t="s">
        <v>17</v>
      </c>
      <c r="B38" s="4">
        <f>B31-B32-B33-B34-B35-B36-B37</f>
        <v>202000</v>
      </c>
      <c r="C38" s="4">
        <f>C31-C32-C33-C34-C35-C36-C37</f>
        <v>31000</v>
      </c>
      <c r="D38" s="9">
        <f t="shared" ref="D38" si="6">(C38/B38)*100</f>
        <v>15.346534653465346</v>
      </c>
      <c r="E38" s="4">
        <f>E31-E32-E33-E34-E35-E36-E37</f>
        <v>29000</v>
      </c>
      <c r="F38" s="4"/>
      <c r="G38" s="4">
        <f>G31-G32-G33-G34-G35-G36-G37</f>
        <v>2000</v>
      </c>
      <c r="H38" s="10">
        <f t="shared" si="5"/>
        <v>6.4516129032258061</v>
      </c>
      <c r="I38" s="9">
        <v>15.8</v>
      </c>
    </row>
    <row r="39" spans="1:9" s="7" customFormat="1" x14ac:dyDescent="0.2">
      <c r="A39" s="4"/>
      <c r="B39" s="4"/>
      <c r="C39" s="4"/>
      <c r="D39" s="9"/>
      <c r="E39" s="4"/>
      <c r="F39" s="4"/>
      <c r="G39" s="4"/>
      <c r="H39" s="9"/>
      <c r="I39" s="9"/>
    </row>
    <row r="40" spans="1:9" s="7" customFormat="1" ht="25.5" x14ac:dyDescent="0.2">
      <c r="A40" s="32" t="s">
        <v>24</v>
      </c>
      <c r="B40" s="4">
        <v>312000</v>
      </c>
      <c r="C40" s="4">
        <v>235000</v>
      </c>
      <c r="D40" s="9">
        <f t="shared" si="3"/>
        <v>75.320512820512818</v>
      </c>
      <c r="E40" s="4">
        <v>223000</v>
      </c>
      <c r="F40" s="4"/>
      <c r="G40" s="4">
        <f t="shared" si="1"/>
        <v>12000</v>
      </c>
      <c r="H40" s="10">
        <f t="shared" si="5"/>
        <v>5.1063829787234036</v>
      </c>
      <c r="I40" s="9">
        <v>65.599999999999994</v>
      </c>
    </row>
    <row r="41" spans="1:9" s="7" customFormat="1" x14ac:dyDescent="0.2">
      <c r="A41" s="4" t="s">
        <v>18</v>
      </c>
      <c r="B41" s="4">
        <v>161000</v>
      </c>
      <c r="C41" s="4">
        <v>137000</v>
      </c>
      <c r="D41" s="9">
        <f t="shared" si="3"/>
        <v>85.093167701863365</v>
      </c>
      <c r="E41" s="4">
        <v>129000</v>
      </c>
      <c r="F41" s="4"/>
      <c r="G41" s="4">
        <f t="shared" si="1"/>
        <v>8000</v>
      </c>
      <c r="H41" s="10">
        <f t="shared" si="5"/>
        <v>5.8394160583941606</v>
      </c>
      <c r="I41" s="9">
        <v>74.900000000000006</v>
      </c>
    </row>
    <row r="42" spans="1:9" s="7" customFormat="1" x14ac:dyDescent="0.2">
      <c r="A42" s="4" t="s">
        <v>19</v>
      </c>
      <c r="B42" s="4">
        <v>150000</v>
      </c>
      <c r="C42" s="4">
        <v>98000</v>
      </c>
      <c r="D42" s="9">
        <f t="shared" si="3"/>
        <v>65.333333333333329</v>
      </c>
      <c r="E42" s="4">
        <v>94000</v>
      </c>
      <c r="F42" s="4"/>
      <c r="G42" s="4">
        <f t="shared" si="1"/>
        <v>4000</v>
      </c>
      <c r="H42" s="10">
        <f t="shared" si="5"/>
        <v>4.0816326530612246</v>
      </c>
      <c r="I42" s="9">
        <v>56.4</v>
      </c>
    </row>
    <row r="43" spans="1:9" x14ac:dyDescent="0.2">
      <c r="A43" s="11"/>
    </row>
    <row r="44" spans="1:9" s="13" customFormat="1" x14ac:dyDescent="0.2">
      <c r="A44" s="12" t="s">
        <v>23</v>
      </c>
      <c r="B44" s="12"/>
      <c r="C44" s="12"/>
      <c r="D44" s="12"/>
      <c r="E44" s="12"/>
      <c r="F44" s="12"/>
      <c r="G44" s="12"/>
      <c r="H44" s="12"/>
    </row>
    <row r="45" spans="1:9" s="13" customFormat="1" x14ac:dyDescent="0.2">
      <c r="A45" s="12" t="s">
        <v>25</v>
      </c>
      <c r="B45" s="12"/>
      <c r="C45" s="12"/>
      <c r="D45" s="14"/>
      <c r="E45" s="12"/>
      <c r="F45" s="12"/>
      <c r="G45" s="12"/>
      <c r="H45" s="12"/>
    </row>
    <row r="46" spans="1:9" x14ac:dyDescent="0.2">
      <c r="D46" s="2"/>
      <c r="F46" s="2"/>
    </row>
    <row r="47" spans="1:9" x14ac:dyDescent="0.2">
      <c r="D47" s="3"/>
    </row>
    <row r="48" spans="1:9" x14ac:dyDescent="0.2">
      <c r="D48" s="3"/>
    </row>
    <row r="49" spans="4:4" x14ac:dyDescent="0.2">
      <c r="D49" s="3"/>
    </row>
  </sheetData>
  <mergeCells count="3">
    <mergeCell ref="C6:E6"/>
    <mergeCell ref="G6:H6"/>
    <mergeCell ref="A1:I1"/>
  </mergeCells>
  <phoneticPr fontId="0" type="noConversion"/>
  <printOptions horizontalCentered="1"/>
  <pageMargins left="0.25" right="0.25" top="0.75" bottom="0.75" header="0.3" footer="0.3"/>
  <pageSetup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Table3</vt:lpstr>
      <vt:lpstr>Table3!Print_Area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Mark Knold</cp:lastModifiedBy>
  <cp:lastPrinted>2014-10-30T22:00:44Z</cp:lastPrinted>
  <dcterms:created xsi:type="dcterms:W3CDTF">2002-10-17T20:04:52Z</dcterms:created>
  <dcterms:modified xsi:type="dcterms:W3CDTF">2022-07-06T15:49:43Z</dcterms:modified>
</cp:coreProperties>
</file>