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0\Excel\"/>
    </mc:Choice>
  </mc:AlternateContent>
  <xr:revisionPtr revIDLastSave="0" documentId="13_ncr:1_{3E5EAEB0-55E9-4A46-8784-BA587281B0CC}" xr6:coauthVersionLast="36" xr6:coauthVersionMax="36" xr10:uidLastSave="{00000000-0000-0000-0000-000000000000}"/>
  <bookViews>
    <workbookView xWindow="0" yWindow="0" windowWidth="21600" windowHeight="8925" tabRatio="737" xr2:uid="{00000000-000D-0000-FFFF-FFFF00000000}"/>
  </bookViews>
  <sheets>
    <sheet name="Form2" sheetId="14" r:id="rId1"/>
    <sheet name="Sheet1" sheetId="15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F21" i="14" l="1"/>
  <c r="E21" i="14"/>
  <c r="B30" i="14" l="1"/>
  <c r="N30" i="14"/>
  <c r="N29" i="14" s="1"/>
  <c r="M30" i="14"/>
  <c r="M29" i="14" s="1"/>
  <c r="L30" i="14"/>
  <c r="L29" i="14" s="1"/>
  <c r="K30" i="14"/>
  <c r="K29" i="14" s="1"/>
  <c r="J30" i="14"/>
  <c r="J29" i="14" s="1"/>
  <c r="I30" i="14"/>
  <c r="I29" i="14" s="1"/>
  <c r="H30" i="14"/>
  <c r="H29" i="14" s="1"/>
  <c r="G30" i="14"/>
  <c r="G29" i="14" s="1"/>
  <c r="F30" i="14"/>
  <c r="F29" i="14" s="1"/>
  <c r="E30" i="14"/>
  <c r="E29" i="14" s="1"/>
  <c r="D30" i="14"/>
  <c r="D29" i="14" s="1"/>
  <c r="C30" i="14"/>
  <c r="C29" i="14" s="1"/>
  <c r="N27" i="14"/>
  <c r="M27" i="14"/>
  <c r="L27" i="14"/>
  <c r="K27" i="14"/>
  <c r="J27" i="14"/>
  <c r="I27" i="14"/>
  <c r="H27" i="14"/>
  <c r="G27" i="14"/>
  <c r="F27" i="14"/>
  <c r="E27" i="14"/>
  <c r="D27" i="14"/>
  <c r="C27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N21" i="14"/>
  <c r="M21" i="14"/>
  <c r="L21" i="14"/>
  <c r="K21" i="14"/>
  <c r="J21" i="14"/>
  <c r="I21" i="14"/>
  <c r="H21" i="14"/>
  <c r="G21" i="14"/>
  <c r="D21" i="14"/>
  <c r="C21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N9" i="14"/>
  <c r="M9" i="14"/>
  <c r="L9" i="14"/>
  <c r="K9" i="14"/>
  <c r="J9" i="14"/>
  <c r="I9" i="14"/>
  <c r="H9" i="14"/>
  <c r="G9" i="14"/>
  <c r="F9" i="14"/>
  <c r="E9" i="14"/>
  <c r="E7" i="14" s="1"/>
  <c r="D9" i="14"/>
  <c r="C9" i="14"/>
  <c r="B23" i="14" l="1"/>
  <c r="B13" i="14"/>
  <c r="B27" i="14"/>
  <c r="B25" i="14"/>
  <c r="B9" i="14"/>
  <c r="B17" i="14"/>
  <c r="B21" i="14"/>
  <c r="B11" i="14"/>
  <c r="B15" i="14"/>
  <c r="B19" i="14"/>
  <c r="B29" i="14"/>
  <c r="D7" i="14"/>
  <c r="F7" i="14"/>
  <c r="G7" i="14"/>
  <c r="H7" i="14"/>
  <c r="I7" i="14"/>
  <c r="J7" i="14"/>
  <c r="K7" i="14"/>
  <c r="L7" i="14"/>
  <c r="M7" i="14"/>
  <c r="N7" i="14"/>
  <c r="C7" i="14"/>
  <c r="B7" i="14" l="1"/>
</calcChain>
</file>

<file path=xl/sharedStrings.xml><?xml version="1.0" encoding="utf-8"?>
<sst xmlns="http://schemas.openxmlformats.org/spreadsheetml/2006/main" count="32" uniqueCount="32">
  <si>
    <t>April</t>
  </si>
  <si>
    <t>Construction</t>
  </si>
  <si>
    <t>Manufacturing</t>
  </si>
  <si>
    <t>Information</t>
  </si>
  <si>
    <t>August</t>
  </si>
  <si>
    <t>December</t>
  </si>
  <si>
    <t>February</t>
  </si>
  <si>
    <t>January</t>
  </si>
  <si>
    <t>July</t>
  </si>
  <si>
    <t>June</t>
  </si>
  <si>
    <t>March</t>
  </si>
  <si>
    <t>May</t>
  </si>
  <si>
    <t>November</t>
  </si>
  <si>
    <t>October</t>
  </si>
  <si>
    <t>September</t>
  </si>
  <si>
    <t>Mining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</si>
  <si>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</si>
  <si>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</si>
  <si>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</si>
  <si>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</si>
  <si>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</si>
  <si>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</si>
  <si>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State Total</t>
  </si>
  <si>
    <t>Annual Average</t>
  </si>
  <si>
    <t>TABLE 2.  EMPLOYEES ON NONAGRICULTURAL PAYROLLS</t>
  </si>
  <si>
    <t>Government</t>
  </si>
  <si>
    <t>Federal</t>
  </si>
  <si>
    <t>State</t>
  </si>
  <si>
    <t>Local</t>
  </si>
  <si>
    <t>NAICS SECTORS</t>
  </si>
  <si>
    <t>SOURCE:  Utah Department of Workforce Services, Workforce Research and Analysis, Annual Report of Labor Market Information 2020</t>
  </si>
  <si>
    <t>IN UTAH, BY NAICS SECTOR AND MONTH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</si>
</sst>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0" fillId="0" borderId="2" xfId="0" applyBorder="1"/>
    <xf numFmtId="0" fontId="2" fillId="0" borderId="0" xfId="0" applyFont="1" applyAlignment="1">
      <alignment horizontal="left" indent="1"/>
    </xf>
    <xf numFmtId="0" fontId="3" fillId="2" borderId="0" xfId="0" applyFont="1" applyFill="1"/>
    <xf numFmtId="0" fontId="0" fillId="3" borderId="0" xfId="0" applyFill="1"/>
    <xf numFmtId="0" fontId="1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0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Tables%202%20to%2015%20ORIGINAL%20Auto%2020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2"/>
      <sheetName val="Form4"/>
      <sheetName val="Form9"/>
      <sheetName val="Form10"/>
      <sheetName val="Form11"/>
      <sheetName val="Form12"/>
      <sheetName val="Form13"/>
      <sheetName val="Form14"/>
      <sheetName val="Form15"/>
      <sheetName val="Wages Pivots"/>
      <sheetName val="Wages"/>
      <sheetName val="Sheet1"/>
      <sheetName val="Sheet2"/>
      <sheetName val="Sheet4"/>
      <sheetName val="Employment Pivots"/>
      <sheetName val="Sheet5"/>
      <sheetName val="Employment"/>
      <sheetName val="Que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7">
          <cell r="B37">
            <v>8657.75</v>
          </cell>
        </row>
        <row r="79">
          <cell r="B79">
            <v>9076</v>
          </cell>
          <cell r="C79">
            <v>9024</v>
          </cell>
          <cell r="D79">
            <v>9173</v>
          </cell>
          <cell r="E79">
            <v>8909</v>
          </cell>
          <cell r="F79">
            <v>8593</v>
          </cell>
          <cell r="G79">
            <v>8476</v>
          </cell>
          <cell r="H79">
            <v>8337</v>
          </cell>
          <cell r="I79">
            <v>8435</v>
          </cell>
          <cell r="J79">
            <v>8427</v>
          </cell>
          <cell r="K79">
            <v>8550</v>
          </cell>
          <cell r="L79">
            <v>8447</v>
          </cell>
          <cell r="M79">
            <v>8446</v>
          </cell>
        </row>
        <row r="80">
          <cell r="B80">
            <v>108598</v>
          </cell>
          <cell r="C80">
            <v>109767</v>
          </cell>
          <cell r="D80">
            <v>111426</v>
          </cell>
          <cell r="E80">
            <v>111548</v>
          </cell>
          <cell r="F80">
            <v>116198</v>
          </cell>
          <cell r="G80">
            <v>117704</v>
          </cell>
          <cell r="H80">
            <v>118135</v>
          </cell>
          <cell r="I80">
            <v>118758</v>
          </cell>
          <cell r="J80">
            <v>117676</v>
          </cell>
          <cell r="K80">
            <v>119180</v>
          </cell>
          <cell r="L80">
            <v>118101</v>
          </cell>
          <cell r="M80">
            <v>118096</v>
          </cell>
        </row>
        <row r="81">
          <cell r="B81">
            <v>136585</v>
          </cell>
          <cell r="C81">
            <v>136915</v>
          </cell>
          <cell r="D81">
            <v>136807</v>
          </cell>
          <cell r="E81">
            <v>132793</v>
          </cell>
          <cell r="F81">
            <v>131580</v>
          </cell>
          <cell r="G81">
            <v>134484</v>
          </cell>
          <cell r="H81">
            <v>136472</v>
          </cell>
          <cell r="I81">
            <v>137115</v>
          </cell>
          <cell r="J81">
            <v>137047</v>
          </cell>
          <cell r="K81">
            <v>138262</v>
          </cell>
          <cell r="L81">
            <v>138917</v>
          </cell>
          <cell r="M81">
            <v>140062</v>
          </cell>
        </row>
        <row r="82">
          <cell r="B82">
            <v>288494</v>
          </cell>
          <cell r="C82">
            <v>287202</v>
          </cell>
          <cell r="D82">
            <v>286734</v>
          </cell>
          <cell r="E82">
            <v>265157</v>
          </cell>
          <cell r="F82">
            <v>276228</v>
          </cell>
          <cell r="G82">
            <v>284004</v>
          </cell>
          <cell r="H82">
            <v>288090</v>
          </cell>
          <cell r="I82">
            <v>293078</v>
          </cell>
          <cell r="J82">
            <v>293974</v>
          </cell>
          <cell r="K82">
            <v>300849</v>
          </cell>
          <cell r="L82">
            <v>308103</v>
          </cell>
          <cell r="M82">
            <v>312654</v>
          </cell>
        </row>
        <row r="83">
          <cell r="B83">
            <v>39286</v>
          </cell>
          <cell r="C83">
            <v>39729</v>
          </cell>
          <cell r="D83">
            <v>39487</v>
          </cell>
          <cell r="E83">
            <v>36284</v>
          </cell>
          <cell r="F83">
            <v>36803</v>
          </cell>
          <cell r="G83">
            <v>37247</v>
          </cell>
          <cell r="H83">
            <v>38121</v>
          </cell>
          <cell r="I83">
            <v>38491</v>
          </cell>
          <cell r="J83">
            <v>38625</v>
          </cell>
          <cell r="K83">
            <v>38905</v>
          </cell>
          <cell r="L83">
            <v>39356</v>
          </cell>
          <cell r="M83">
            <v>39349</v>
          </cell>
        </row>
        <row r="84">
          <cell r="B84">
            <v>92265</v>
          </cell>
          <cell r="C84">
            <v>92847</v>
          </cell>
          <cell r="D84">
            <v>92803</v>
          </cell>
          <cell r="E84">
            <v>91116</v>
          </cell>
          <cell r="F84">
            <v>91889</v>
          </cell>
          <cell r="G84">
            <v>92720</v>
          </cell>
          <cell r="H84">
            <v>93203</v>
          </cell>
          <cell r="I84">
            <v>93950</v>
          </cell>
          <cell r="J84">
            <v>93524</v>
          </cell>
          <cell r="K84">
            <v>94685</v>
          </cell>
          <cell r="L84">
            <v>95062</v>
          </cell>
          <cell r="M84">
            <v>95688</v>
          </cell>
        </row>
        <row r="85">
          <cell r="B85">
            <v>220683</v>
          </cell>
          <cell r="C85">
            <v>222139</v>
          </cell>
          <cell r="F85">
            <v>220849</v>
          </cell>
          <cell r="G85">
            <v>223075</v>
          </cell>
          <cell r="H85">
            <v>225104</v>
          </cell>
          <cell r="I85">
            <v>227074</v>
          </cell>
          <cell r="J85">
            <v>227126</v>
          </cell>
          <cell r="K85">
            <v>231865</v>
          </cell>
          <cell r="L85">
            <v>233256</v>
          </cell>
          <cell r="M85">
            <v>233428</v>
          </cell>
        </row>
        <row r="86">
          <cell r="B86">
            <v>215015</v>
          </cell>
          <cell r="C86">
            <v>216942</v>
          </cell>
          <cell r="D86">
            <v>215792</v>
          </cell>
          <cell r="E86">
            <v>196913</v>
          </cell>
          <cell r="F86">
            <v>200161</v>
          </cell>
          <cell r="G86">
            <v>199655</v>
          </cell>
          <cell r="H86">
            <v>199338</v>
          </cell>
          <cell r="I86">
            <v>203566</v>
          </cell>
          <cell r="J86">
            <v>210303</v>
          </cell>
          <cell r="K86">
            <v>217068</v>
          </cell>
          <cell r="L86">
            <v>217694</v>
          </cell>
          <cell r="M86">
            <v>213721</v>
          </cell>
        </row>
        <row r="87">
          <cell r="B87">
            <v>152884</v>
          </cell>
          <cell r="C87">
            <v>155397</v>
          </cell>
          <cell r="D87">
            <v>153108</v>
          </cell>
          <cell r="E87">
            <v>92949</v>
          </cell>
          <cell r="F87">
            <v>112784</v>
          </cell>
          <cell r="G87">
            <v>127413</v>
          </cell>
          <cell r="H87">
            <v>132795</v>
          </cell>
          <cell r="I87">
            <v>134509</v>
          </cell>
          <cell r="J87">
            <v>133973</v>
          </cell>
          <cell r="K87">
            <v>136166</v>
          </cell>
          <cell r="L87">
            <v>133407</v>
          </cell>
          <cell r="M87">
            <v>135604</v>
          </cell>
        </row>
        <row r="88">
          <cell r="B88">
            <v>41378</v>
          </cell>
          <cell r="C88">
            <v>41699</v>
          </cell>
          <cell r="D88">
            <v>41528</v>
          </cell>
          <cell r="E88">
            <v>34384</v>
          </cell>
          <cell r="F88">
            <v>38147</v>
          </cell>
          <cell r="G88">
            <v>39624</v>
          </cell>
          <cell r="H88">
            <v>40246</v>
          </cell>
          <cell r="I88">
            <v>40572</v>
          </cell>
          <cell r="J88">
            <v>40457</v>
          </cell>
          <cell r="K88">
            <v>40861</v>
          </cell>
          <cell r="L88">
            <v>40801</v>
          </cell>
          <cell r="M88">
            <v>40747</v>
          </cell>
        </row>
        <row r="95">
          <cell r="B95">
            <v>37376</v>
          </cell>
          <cell r="C95">
            <v>37524</v>
          </cell>
          <cell r="D95">
            <v>37934</v>
          </cell>
          <cell r="E95">
            <v>38230</v>
          </cell>
          <cell r="F95">
            <v>38917</v>
          </cell>
          <cell r="G95">
            <v>39465</v>
          </cell>
          <cell r="H95">
            <v>39684</v>
          </cell>
          <cell r="I95">
            <v>41409</v>
          </cell>
          <cell r="J95">
            <v>40941</v>
          </cell>
          <cell r="K95">
            <v>40241</v>
          </cell>
          <cell r="L95">
            <v>39122</v>
          </cell>
          <cell r="M95">
            <v>39120</v>
          </cell>
          <cell r="N95">
            <v>39163.583333333336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6"/>
  <sheetViews>
    <sheetView tabSelected="1" workbookViewId="0">
      <selection activeCell="I24" sqref="I24"/>
    </sheetView>
  </sheetViews>
  <sheetFormatPr defaultRowHeight="12.75" x14ac:dyDescent="0.2"/>
  <cols>
    <col min="1" max="1" width="34.28515625" customWidth="1"/>
    <col min="2" max="8" width="10.42578125" customWidth="1"/>
    <col min="9" max="9" width="11" bestFit="1" customWidth="1"/>
    <col min="10" max="10" width="10.42578125" customWidth="1"/>
    <col min="11" max="11" width="11" bestFit="1" customWidth="1"/>
    <col min="12" max="12" width="10.5703125" customWidth="1"/>
    <col min="13" max="13" width="10.42578125" customWidth="1"/>
    <col min="14" max="14" width="10.28515625" bestFit="1" customWidth="1"/>
    <col min="15" max="15" width="10.140625" bestFit="1" customWidth="1"/>
  </cols>
  <sheetData>
    <row r="2" spans="1:16" x14ac:dyDescent="0.2">
      <c r="A2" s="6"/>
      <c r="B2" s="6"/>
      <c r="C2" s="6"/>
      <c r="D2" s="16" t="s">
        <v>24</v>
      </c>
      <c r="E2" s="16"/>
      <c r="F2" s="16"/>
      <c r="G2" s="16"/>
      <c r="H2" s="16"/>
      <c r="I2" s="16"/>
      <c r="J2" s="16"/>
      <c r="K2" s="6"/>
      <c r="L2" s="6"/>
      <c r="M2" s="6"/>
      <c r="N2" s="6"/>
    </row>
    <row r="3" spans="1:16" x14ac:dyDescent="0.2">
      <c r="A3" s="6"/>
      <c r="B3" s="6"/>
      <c r="C3" s="6"/>
      <c r="D3" s="16" t="s">
        <v>31</v>
      </c>
      <c r="E3" s="16"/>
      <c r="F3" s="16"/>
      <c r="G3" s="16"/>
      <c r="H3" s="16"/>
      <c r="I3" s="16"/>
      <c r="J3" s="16"/>
      <c r="K3" s="6"/>
      <c r="L3" s="6"/>
      <c r="M3" s="6"/>
      <c r="N3" s="6"/>
    </row>
    <row r="4" spans="1:16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26.25" thickBot="1" x14ac:dyDescent="0.25">
      <c r="A5" s="8" t="s">
        <v>29</v>
      </c>
      <c r="B5" s="8" t="s">
        <v>23</v>
      </c>
      <c r="C5" s="8" t="s">
        <v>7</v>
      </c>
      <c r="D5" s="8" t="s">
        <v>6</v>
      </c>
      <c r="E5" s="8" t="s">
        <v>10</v>
      </c>
      <c r="F5" s="8" t="s">
        <v>0</v>
      </c>
      <c r="G5" s="8" t="s">
        <v>11</v>
      </c>
      <c r="H5" s="8" t="s">
        <v>9</v>
      </c>
      <c r="I5" s="8" t="s">
        <v>8</v>
      </c>
      <c r="J5" s="8" t="s">
        <v>4</v>
      </c>
      <c r="K5" s="8" t="s">
        <v>14</v>
      </c>
      <c r="L5" s="8" t="s">
        <v>13</v>
      </c>
      <c r="M5" s="8" t="s">
        <v>12</v>
      </c>
      <c r="N5" s="8" t="s">
        <v>5</v>
      </c>
    </row>
    <row r="6" spans="1:16" ht="13.5" thickTop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6" x14ac:dyDescent="0.2">
      <c r="A7" s="3" t="s">
        <v>22</v>
      </c>
      <c r="B7" s="12">
        <f>AVERAGE(C7:N7)</f>
        <v>1538836.25</v>
      </c>
      <c r="C7" s="12">
        <f>SUM(C9:C29)</f>
        <v>1560176</v>
      </c>
      <c r="D7" s="12">
        <f t="shared" ref="D7:N7" si="0">SUM(D9:D29)</f>
        <v>1570851</v>
      </c>
      <c r="E7" s="12">
        <f>SUM(E9:E29)</f>
        <v>1568745</v>
      </c>
      <c r="F7" s="12">
        <f t="shared" si="0"/>
        <v>1434995</v>
      </c>
      <c r="G7" s="12">
        <f t="shared" si="0"/>
        <v>1479407</v>
      </c>
      <c r="H7" s="12">
        <f t="shared" si="0"/>
        <v>1501877</v>
      </c>
      <c r="I7" s="12">
        <f t="shared" si="0"/>
        <v>1508906</v>
      </c>
      <c r="J7" s="12">
        <f t="shared" si="0"/>
        <v>1533147</v>
      </c>
      <c r="K7" s="12">
        <f t="shared" si="0"/>
        <v>1552534</v>
      </c>
      <c r="L7" s="12">
        <f t="shared" si="0"/>
        <v>1580490</v>
      </c>
      <c r="M7" s="12">
        <f t="shared" si="0"/>
        <v>1585182</v>
      </c>
      <c r="N7" s="12">
        <f t="shared" si="0"/>
        <v>1589725</v>
      </c>
      <c r="O7" s="11"/>
    </row>
    <row r="8" spans="1:16" x14ac:dyDescent="0.2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0"/>
      <c r="N8" s="10"/>
    </row>
    <row r="9" spans="1:16" x14ac:dyDescent="0.2">
      <c r="A9" s="1" t="s">
        <v>15</v>
      </c>
      <c r="B9" s="13">
        <f>AVERAGE(C9:N9)</f>
        <v>8657.75</v>
      </c>
      <c r="C9" s="13">
        <f>'[1]Employment Pivots'!B79</f>
        <v>9076</v>
      </c>
      <c r="D9" s="13">
        <f>'[1]Employment Pivots'!C79</f>
        <v>9024</v>
      </c>
      <c r="E9" s="13">
        <f>'[1]Employment Pivots'!D79</f>
        <v>9173</v>
      </c>
      <c r="F9" s="13">
        <f>'[1]Employment Pivots'!E79</f>
        <v>8909</v>
      </c>
      <c r="G9" s="13">
        <f>'[1]Employment Pivots'!F79</f>
        <v>8593</v>
      </c>
      <c r="H9" s="13">
        <f>'[1]Employment Pivots'!G79</f>
        <v>8476</v>
      </c>
      <c r="I9" s="13">
        <f>'[1]Employment Pivots'!H79</f>
        <v>8337</v>
      </c>
      <c r="J9" s="13">
        <f>'[1]Employment Pivots'!I79</f>
        <v>8435</v>
      </c>
      <c r="K9" s="13">
        <f>'[1]Employment Pivots'!J79</f>
        <v>8427</v>
      </c>
      <c r="L9" s="13">
        <f>'[1]Employment Pivots'!K79</f>
        <v>8550</v>
      </c>
      <c r="M9" s="13">
        <f>'[1]Employment Pivots'!L79</f>
        <v>8447</v>
      </c>
      <c r="N9" s="13">
        <f>'[1]Employment Pivots'!M79</f>
        <v>8446</v>
      </c>
      <c r="P9" s="11"/>
    </row>
    <row r="10" spans="1:16" x14ac:dyDescent="0.2">
      <c r="B10" s="1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6" x14ac:dyDescent="0.2">
      <c r="A11" s="1" t="s">
        <v>1</v>
      </c>
      <c r="B11" s="13">
        <f t="shared" ref="B11:B29" si="1">AVERAGE(C11:N11)</f>
        <v>115432.25</v>
      </c>
      <c r="C11" s="13">
        <f>'[1]Employment Pivots'!B80</f>
        <v>108598</v>
      </c>
      <c r="D11" s="13">
        <f>'[1]Employment Pivots'!C80</f>
        <v>109767</v>
      </c>
      <c r="E11" s="13">
        <f>'[1]Employment Pivots'!D80</f>
        <v>111426</v>
      </c>
      <c r="F11" s="13">
        <f>'[1]Employment Pivots'!E80</f>
        <v>111548</v>
      </c>
      <c r="G11" s="13">
        <f>'[1]Employment Pivots'!F80</f>
        <v>116198</v>
      </c>
      <c r="H11" s="13">
        <f>'[1]Employment Pivots'!G80</f>
        <v>117704</v>
      </c>
      <c r="I11" s="13">
        <f>'[1]Employment Pivots'!H80</f>
        <v>118135</v>
      </c>
      <c r="J11" s="13">
        <f>'[1]Employment Pivots'!I80</f>
        <v>118758</v>
      </c>
      <c r="K11" s="13">
        <f>'[1]Employment Pivots'!J80</f>
        <v>117676</v>
      </c>
      <c r="L11" s="13">
        <f>'[1]Employment Pivots'!K80</f>
        <v>119180</v>
      </c>
      <c r="M11" s="13">
        <f>'[1]Employment Pivots'!L80</f>
        <v>118101</v>
      </c>
      <c r="N11" s="13">
        <f>'[1]Employment Pivots'!M80</f>
        <v>118096</v>
      </c>
    </row>
    <row r="12" spans="1:16" x14ac:dyDescent="0.2">
      <c r="B12" s="1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6" x14ac:dyDescent="0.2">
      <c r="A13" s="1" t="s">
        <v>2</v>
      </c>
      <c r="B13" s="13">
        <f t="shared" si="1"/>
        <v>136419.91666666666</v>
      </c>
      <c r="C13" s="13">
        <f>'[1]Employment Pivots'!B81</f>
        <v>136585</v>
      </c>
      <c r="D13" s="13">
        <f>'[1]Employment Pivots'!C81</f>
        <v>136915</v>
      </c>
      <c r="E13" s="13">
        <f>'[1]Employment Pivots'!D81</f>
        <v>136807</v>
      </c>
      <c r="F13" s="13">
        <f>'[1]Employment Pivots'!E81</f>
        <v>132793</v>
      </c>
      <c r="G13" s="13">
        <f>'[1]Employment Pivots'!F81</f>
        <v>131580</v>
      </c>
      <c r="H13" s="13">
        <f>'[1]Employment Pivots'!G81</f>
        <v>134484</v>
      </c>
      <c r="I13" s="13">
        <f>'[1]Employment Pivots'!H81</f>
        <v>136472</v>
      </c>
      <c r="J13" s="13">
        <f>'[1]Employment Pivots'!I81</f>
        <v>137115</v>
      </c>
      <c r="K13" s="13">
        <f>'[1]Employment Pivots'!J81</f>
        <v>137047</v>
      </c>
      <c r="L13" s="13">
        <f>'[1]Employment Pivots'!K81</f>
        <v>138262</v>
      </c>
      <c r="M13" s="13">
        <f>'[1]Employment Pivots'!L81</f>
        <v>138917</v>
      </c>
      <c r="N13" s="13">
        <f>'[1]Employment Pivots'!M81</f>
        <v>140062</v>
      </c>
    </row>
    <row r="14" spans="1:16" x14ac:dyDescent="0.2"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6" x14ac:dyDescent="0.2">
      <c r="A15" s="1" t="s">
        <v>16</v>
      </c>
      <c r="B15" s="13">
        <f t="shared" si="1"/>
        <v>290380.58333333331</v>
      </c>
      <c r="C15" s="13">
        <f>'[1]Employment Pivots'!B82</f>
        <v>288494</v>
      </c>
      <c r="D15" s="13">
        <f>'[1]Employment Pivots'!C82</f>
        <v>287202</v>
      </c>
      <c r="E15" s="13">
        <f>'[1]Employment Pivots'!D82</f>
        <v>286734</v>
      </c>
      <c r="F15" s="13">
        <f>'[1]Employment Pivots'!E82</f>
        <v>265157</v>
      </c>
      <c r="G15" s="13">
        <f>'[1]Employment Pivots'!F82</f>
        <v>276228</v>
      </c>
      <c r="H15" s="13">
        <f>'[1]Employment Pivots'!G82</f>
        <v>284004</v>
      </c>
      <c r="I15" s="13">
        <f>'[1]Employment Pivots'!H82</f>
        <v>288090</v>
      </c>
      <c r="J15" s="13">
        <f>'[1]Employment Pivots'!I82</f>
        <v>293078</v>
      </c>
      <c r="K15" s="13">
        <f>'[1]Employment Pivots'!J82</f>
        <v>293974</v>
      </c>
      <c r="L15" s="13">
        <f>'[1]Employment Pivots'!K82</f>
        <v>300849</v>
      </c>
      <c r="M15" s="13">
        <f>'[1]Employment Pivots'!L82</f>
        <v>308103</v>
      </c>
      <c r="N15" s="13">
        <f>'[1]Employment Pivots'!M82</f>
        <v>312654</v>
      </c>
    </row>
    <row r="16" spans="1:16" x14ac:dyDescent="0.2">
      <c r="B16" s="1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2">
      <c r="A17" s="1" t="s">
        <v>3</v>
      </c>
      <c r="B17" s="13">
        <f t="shared" si="1"/>
        <v>38473.583333333336</v>
      </c>
      <c r="C17" s="13">
        <f>'[1]Employment Pivots'!B83</f>
        <v>39286</v>
      </c>
      <c r="D17" s="13">
        <f>'[1]Employment Pivots'!C83</f>
        <v>39729</v>
      </c>
      <c r="E17" s="13">
        <f>'[1]Employment Pivots'!D83</f>
        <v>39487</v>
      </c>
      <c r="F17" s="13">
        <f>'[1]Employment Pivots'!E83</f>
        <v>36284</v>
      </c>
      <c r="G17" s="13">
        <f>'[1]Employment Pivots'!F83</f>
        <v>36803</v>
      </c>
      <c r="H17" s="13">
        <f>'[1]Employment Pivots'!G83</f>
        <v>37247</v>
      </c>
      <c r="I17" s="13">
        <f>'[1]Employment Pivots'!H83</f>
        <v>38121</v>
      </c>
      <c r="J17" s="13">
        <f>'[1]Employment Pivots'!I83</f>
        <v>38491</v>
      </c>
      <c r="K17" s="13">
        <f>'[1]Employment Pivots'!J83</f>
        <v>38625</v>
      </c>
      <c r="L17" s="13">
        <f>'[1]Employment Pivots'!K83</f>
        <v>38905</v>
      </c>
      <c r="M17" s="13">
        <f>'[1]Employment Pivots'!L83</f>
        <v>39356</v>
      </c>
      <c r="N17" s="13">
        <f>'[1]Employment Pivots'!M83</f>
        <v>39349</v>
      </c>
    </row>
    <row r="18" spans="1:14" x14ac:dyDescent="0.2">
      <c r="B18" s="13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2">
      <c r="A19" s="1" t="s">
        <v>17</v>
      </c>
      <c r="B19" s="13">
        <f t="shared" si="1"/>
        <v>93312.666666666672</v>
      </c>
      <c r="C19" s="13">
        <f>'[1]Employment Pivots'!B84</f>
        <v>92265</v>
      </c>
      <c r="D19" s="13">
        <f>'[1]Employment Pivots'!C84</f>
        <v>92847</v>
      </c>
      <c r="E19" s="13">
        <f>'[1]Employment Pivots'!D84</f>
        <v>92803</v>
      </c>
      <c r="F19" s="13">
        <f>'[1]Employment Pivots'!E84</f>
        <v>91116</v>
      </c>
      <c r="G19" s="13">
        <f>'[1]Employment Pivots'!F84</f>
        <v>91889</v>
      </c>
      <c r="H19" s="13">
        <f>'[1]Employment Pivots'!G84</f>
        <v>92720</v>
      </c>
      <c r="I19" s="13">
        <f>'[1]Employment Pivots'!H84</f>
        <v>93203</v>
      </c>
      <c r="J19" s="13">
        <f>'[1]Employment Pivots'!I84</f>
        <v>93950</v>
      </c>
      <c r="K19" s="13">
        <f>'[1]Employment Pivots'!J84</f>
        <v>93524</v>
      </c>
      <c r="L19" s="13">
        <f>'[1]Employment Pivots'!K84</f>
        <v>94685</v>
      </c>
      <c r="M19" s="13">
        <f>'[1]Employment Pivots'!L84</f>
        <v>95062</v>
      </c>
      <c r="N19" s="13">
        <f>'[1]Employment Pivots'!M84</f>
        <v>95688</v>
      </c>
    </row>
    <row r="20" spans="1:14" x14ac:dyDescent="0.2">
      <c r="B20" s="1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2">
      <c r="A21" s="1" t="s">
        <v>18</v>
      </c>
      <c r="B21" s="13">
        <f t="shared" si="1"/>
        <v>225251.66666666666</v>
      </c>
      <c r="C21" s="13">
        <f>'[1]Employment Pivots'!B85</f>
        <v>220683</v>
      </c>
      <c r="D21" s="13">
        <f>'[1]Employment Pivots'!C85</f>
        <v>222139</v>
      </c>
      <c r="E21" s="13">
        <f>222315-124</f>
        <v>222191</v>
      </c>
      <c r="F21" s="13">
        <f>216106+124</f>
        <v>216230</v>
      </c>
      <c r="G21" s="13">
        <f>'[1]Employment Pivots'!F85</f>
        <v>220849</v>
      </c>
      <c r="H21" s="13">
        <f>'[1]Employment Pivots'!G85</f>
        <v>223075</v>
      </c>
      <c r="I21" s="13">
        <f>'[1]Employment Pivots'!H85</f>
        <v>225104</v>
      </c>
      <c r="J21" s="13">
        <f>'[1]Employment Pivots'!I85</f>
        <v>227074</v>
      </c>
      <c r="K21" s="13">
        <f>'[1]Employment Pivots'!J85</f>
        <v>227126</v>
      </c>
      <c r="L21" s="13">
        <f>'[1]Employment Pivots'!K85</f>
        <v>231865</v>
      </c>
      <c r="M21" s="13">
        <f>'[1]Employment Pivots'!L85</f>
        <v>233256</v>
      </c>
      <c r="N21" s="13">
        <f>'[1]Employment Pivots'!M85</f>
        <v>233428</v>
      </c>
    </row>
    <row r="22" spans="1:14" x14ac:dyDescent="0.2">
      <c r="B22" s="13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">
      <c r="A23" s="1" t="s">
        <v>19</v>
      </c>
      <c r="B23" s="13">
        <f t="shared" si="1"/>
        <v>208847.33333333334</v>
      </c>
      <c r="C23" s="13">
        <f>'[1]Employment Pivots'!B86</f>
        <v>215015</v>
      </c>
      <c r="D23" s="13">
        <f>'[1]Employment Pivots'!C86</f>
        <v>216942</v>
      </c>
      <c r="E23" s="13">
        <f>'[1]Employment Pivots'!D86</f>
        <v>215792</v>
      </c>
      <c r="F23" s="13">
        <f>'[1]Employment Pivots'!E86</f>
        <v>196913</v>
      </c>
      <c r="G23" s="13">
        <f>'[1]Employment Pivots'!F86</f>
        <v>200161</v>
      </c>
      <c r="H23" s="13">
        <f>'[1]Employment Pivots'!G86</f>
        <v>199655</v>
      </c>
      <c r="I23" s="13">
        <f>'[1]Employment Pivots'!H86</f>
        <v>199338</v>
      </c>
      <c r="J23" s="13">
        <f>'[1]Employment Pivots'!I86</f>
        <v>203566</v>
      </c>
      <c r="K23" s="13">
        <f>'[1]Employment Pivots'!J86</f>
        <v>210303</v>
      </c>
      <c r="L23" s="13">
        <f>'[1]Employment Pivots'!K86</f>
        <v>217068</v>
      </c>
      <c r="M23" s="13">
        <f>'[1]Employment Pivots'!L86</f>
        <v>217694</v>
      </c>
      <c r="N23" s="13">
        <f>'[1]Employment Pivots'!M86</f>
        <v>213721</v>
      </c>
    </row>
    <row r="24" spans="1:14" x14ac:dyDescent="0.2">
      <c r="B24" s="13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2">
      <c r="A25" s="1" t="s">
        <v>20</v>
      </c>
      <c r="B25" s="13">
        <f t="shared" si="1"/>
        <v>133415.75</v>
      </c>
      <c r="C25" s="13">
        <f>'[1]Employment Pivots'!B87</f>
        <v>152884</v>
      </c>
      <c r="D25" s="13">
        <f>'[1]Employment Pivots'!C87</f>
        <v>155397</v>
      </c>
      <c r="E25" s="13">
        <f>'[1]Employment Pivots'!D87</f>
        <v>153108</v>
      </c>
      <c r="F25" s="13">
        <f>'[1]Employment Pivots'!E87</f>
        <v>92949</v>
      </c>
      <c r="G25" s="13">
        <f>'[1]Employment Pivots'!F87</f>
        <v>112784</v>
      </c>
      <c r="H25" s="13">
        <f>'[1]Employment Pivots'!G87</f>
        <v>127413</v>
      </c>
      <c r="I25" s="13">
        <f>'[1]Employment Pivots'!H87</f>
        <v>132795</v>
      </c>
      <c r="J25" s="13">
        <f>'[1]Employment Pivots'!I87</f>
        <v>134509</v>
      </c>
      <c r="K25" s="13">
        <f>'[1]Employment Pivots'!J87</f>
        <v>133973</v>
      </c>
      <c r="L25" s="13">
        <f>'[1]Employment Pivots'!K87</f>
        <v>136166</v>
      </c>
      <c r="M25" s="13">
        <f>'[1]Employment Pivots'!L87</f>
        <v>133407</v>
      </c>
      <c r="N25" s="13">
        <f>'[1]Employment Pivots'!M87</f>
        <v>135604</v>
      </c>
    </row>
    <row r="26" spans="1:14" x14ac:dyDescent="0.2">
      <c r="B26" s="13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2">
      <c r="A27" s="1" t="s">
        <v>21</v>
      </c>
      <c r="B27" s="13">
        <f t="shared" si="1"/>
        <v>40037</v>
      </c>
      <c r="C27" s="13">
        <f>'[1]Employment Pivots'!B88</f>
        <v>41378</v>
      </c>
      <c r="D27" s="13">
        <f>'[1]Employment Pivots'!C88</f>
        <v>41699</v>
      </c>
      <c r="E27" s="13">
        <f>'[1]Employment Pivots'!D88</f>
        <v>41528</v>
      </c>
      <c r="F27" s="13">
        <f>'[1]Employment Pivots'!E88</f>
        <v>34384</v>
      </c>
      <c r="G27" s="13">
        <f>'[1]Employment Pivots'!F88</f>
        <v>38147</v>
      </c>
      <c r="H27" s="13">
        <f>'[1]Employment Pivots'!G88</f>
        <v>39624</v>
      </c>
      <c r="I27" s="13">
        <f>'[1]Employment Pivots'!H88</f>
        <v>40246</v>
      </c>
      <c r="J27" s="13">
        <f>'[1]Employment Pivots'!I88</f>
        <v>40572</v>
      </c>
      <c r="K27" s="13">
        <f>'[1]Employment Pivots'!J88</f>
        <v>40457</v>
      </c>
      <c r="L27" s="13">
        <f>'[1]Employment Pivots'!K88</f>
        <v>40861</v>
      </c>
      <c r="M27" s="13">
        <f>'[1]Employment Pivots'!L88</f>
        <v>40801</v>
      </c>
      <c r="N27" s="13">
        <f>'[1]Employment Pivots'!M88</f>
        <v>40747</v>
      </c>
    </row>
    <row r="28" spans="1:14" x14ac:dyDescent="0.2">
      <c r="B28" s="1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2">
      <c r="A29" s="1" t="s">
        <v>25</v>
      </c>
      <c r="B29" s="13">
        <f t="shared" si="1"/>
        <v>248607.75</v>
      </c>
      <c r="C29" s="13">
        <f>SUM(C30:C32)</f>
        <v>255912</v>
      </c>
      <c r="D29" s="13">
        <f t="shared" ref="D29:N29" si="2">SUM(D30:D32)</f>
        <v>259190</v>
      </c>
      <c r="E29" s="13">
        <f t="shared" si="2"/>
        <v>259696</v>
      </c>
      <c r="F29" s="13">
        <f t="shared" si="2"/>
        <v>248712</v>
      </c>
      <c r="G29" s="13">
        <f t="shared" si="2"/>
        <v>246175</v>
      </c>
      <c r="H29" s="13">
        <f t="shared" si="2"/>
        <v>237475</v>
      </c>
      <c r="I29" s="13">
        <f t="shared" si="2"/>
        <v>229065</v>
      </c>
      <c r="J29" s="13">
        <f t="shared" si="2"/>
        <v>237599</v>
      </c>
      <c r="K29" s="13">
        <f t="shared" si="2"/>
        <v>251402</v>
      </c>
      <c r="L29" s="13">
        <f t="shared" si="2"/>
        <v>254099</v>
      </c>
      <c r="M29" s="13">
        <f t="shared" si="2"/>
        <v>252038</v>
      </c>
      <c r="N29" s="13">
        <f t="shared" si="2"/>
        <v>251930</v>
      </c>
    </row>
    <row r="30" spans="1:14" x14ac:dyDescent="0.2">
      <c r="A30" s="5" t="s">
        <v>26</v>
      </c>
      <c r="B30" s="14">
        <f>'[1]Employment Pivots'!N95</f>
        <v>39163.583333333336</v>
      </c>
      <c r="C30" s="15">
        <f>'[1]Employment Pivots'!B95</f>
        <v>37376</v>
      </c>
      <c r="D30" s="15">
        <f>'[1]Employment Pivots'!C95</f>
        <v>37524</v>
      </c>
      <c r="E30" s="15">
        <f>'[1]Employment Pivots'!D95</f>
        <v>37934</v>
      </c>
      <c r="F30" s="15">
        <f>'[1]Employment Pivots'!E95</f>
        <v>38230</v>
      </c>
      <c r="G30" s="15">
        <f>'[1]Employment Pivots'!F95</f>
        <v>38917</v>
      </c>
      <c r="H30" s="15">
        <f>'[1]Employment Pivots'!G95</f>
        <v>39465</v>
      </c>
      <c r="I30" s="15">
        <f>'[1]Employment Pivots'!H95</f>
        <v>39684</v>
      </c>
      <c r="J30" s="15">
        <f>'[1]Employment Pivots'!I95</f>
        <v>41409</v>
      </c>
      <c r="K30" s="15">
        <f>'[1]Employment Pivots'!J95</f>
        <v>40941</v>
      </c>
      <c r="L30" s="15">
        <f>'[1]Employment Pivots'!K95</f>
        <v>40241</v>
      </c>
      <c r="M30" s="15">
        <f>'[1]Employment Pivots'!L95</f>
        <v>39122</v>
      </c>
      <c r="N30" s="15">
        <f>'[1]Employment Pivots'!M95</f>
        <v>39120</v>
      </c>
    </row>
    <row r="31" spans="1:14" s="9" customFormat="1" x14ac:dyDescent="0.2">
      <c r="A31" s="5" t="s">
        <v>27</v>
      </c>
      <c r="B31" s="14">
        <v>83281</v>
      </c>
      <c r="C31" s="15">
        <v>84986</v>
      </c>
      <c r="D31" s="15">
        <v>87141</v>
      </c>
      <c r="E31" s="15">
        <v>88525</v>
      </c>
      <c r="F31" s="15">
        <v>86711</v>
      </c>
      <c r="G31" s="15">
        <v>84317</v>
      </c>
      <c r="H31" s="15">
        <v>79459</v>
      </c>
      <c r="I31" s="15">
        <v>77834</v>
      </c>
      <c r="J31" s="15">
        <v>79423</v>
      </c>
      <c r="K31" s="15">
        <v>82635</v>
      </c>
      <c r="L31" s="15">
        <v>82889</v>
      </c>
      <c r="M31" s="15">
        <v>82677</v>
      </c>
      <c r="N31" s="15">
        <v>82775</v>
      </c>
    </row>
    <row r="32" spans="1:14" s="9" customFormat="1" x14ac:dyDescent="0.2">
      <c r="A32" s="5" t="s">
        <v>28</v>
      </c>
      <c r="B32" s="14">
        <v>126163</v>
      </c>
      <c r="C32" s="15">
        <v>133550</v>
      </c>
      <c r="D32" s="15">
        <v>134525</v>
      </c>
      <c r="E32" s="15">
        <v>133237</v>
      </c>
      <c r="F32" s="15">
        <v>123771</v>
      </c>
      <c r="G32" s="15">
        <v>122941</v>
      </c>
      <c r="H32" s="15">
        <v>118551</v>
      </c>
      <c r="I32" s="15">
        <v>111547</v>
      </c>
      <c r="J32" s="15">
        <v>116767</v>
      </c>
      <c r="K32" s="15">
        <v>127826</v>
      </c>
      <c r="L32" s="15">
        <v>130969</v>
      </c>
      <c r="M32" s="15">
        <v>130239</v>
      </c>
      <c r="N32" s="15">
        <v>130035</v>
      </c>
    </row>
    <row r="35" spans="1:1" ht="13.5" thickBot="1" x14ac:dyDescent="0.25"/>
    <row r="36" spans="1:1" x14ac:dyDescent="0.2">
      <c r="A36" s="4" t="s">
        <v>30</v>
      </c>
    </row>
  </sheetData>
  <mergeCells count="2">
    <mergeCell ref="D2:J2"/>
    <mergeCell ref="D3:J3"/>
  </mergeCells>
  <printOptions horizontalCentered="1"/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Form2</vt:lpstr>
      <vt:lpstr>Sheet1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rlittle</dc:creator>
  <cp:lastModifiedBy>Alyssia Minaya</cp:lastModifiedBy>
  <cp:lastPrinted>2016-10-06T21:31:16Z</cp:lastPrinted>
  <dcterms:created xsi:type="dcterms:W3CDTF">2011-11-30T23:44:52Z</dcterms:created>
  <dcterms:modified xsi:type="dcterms:W3CDTF">2021-10-26T14:04:39Z</dcterms:modified>
</cp:coreProperties>
</file>