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795" windowHeight="7890" tabRatio="737"/>
  </bookViews>
  <sheets>
    <sheet name="Form10" sheetId="5" r:id="rId1"/>
  </sheets>
  <calcPr calcId="145621"/>
</workbook>
</file>

<file path=xl/calcChain.xml><?xml version="1.0" encoding="utf-8"?>
<calcChain xmlns="http://schemas.openxmlformats.org/spreadsheetml/2006/main">
  <c r="G29" i="5" l="1"/>
  <c r="F29" i="5" l="1"/>
  <c r="B29" i="5" l="1"/>
  <c r="O29" i="5"/>
  <c r="N29" i="5"/>
  <c r="M29" i="5"/>
  <c r="L29" i="5"/>
  <c r="K29" i="5"/>
  <c r="J29" i="5"/>
  <c r="E29" i="5"/>
  <c r="D29" i="5"/>
  <c r="D7" i="5" l="1"/>
  <c r="E7" i="5"/>
  <c r="F7" i="5"/>
  <c r="G7" i="5"/>
  <c r="H7" i="5"/>
  <c r="I7" i="5"/>
  <c r="J7" i="5"/>
  <c r="K7" i="5"/>
  <c r="L7" i="5"/>
  <c r="M7" i="5"/>
  <c r="N7" i="5"/>
  <c r="O7" i="5"/>
  <c r="B7" i="5"/>
  <c r="C12" i="5" l="1"/>
  <c r="C17" i="5"/>
  <c r="C22" i="5"/>
  <c r="C27" i="5"/>
  <c r="C30" i="5"/>
  <c r="C34" i="5"/>
  <c r="C39" i="5"/>
  <c r="C9" i="5"/>
  <c r="C13" i="5"/>
  <c r="C18" i="5"/>
  <c r="C23" i="5"/>
  <c r="C28" i="5"/>
  <c r="C35" i="5"/>
  <c r="C40" i="5"/>
  <c r="C10" i="5"/>
  <c r="C15" i="5"/>
  <c r="C19" i="5"/>
  <c r="C24" i="5"/>
  <c r="C29" i="5"/>
  <c r="C31" i="5"/>
  <c r="C36" i="5"/>
  <c r="C41" i="5"/>
  <c r="C11" i="5"/>
  <c r="C16" i="5"/>
  <c r="C21" i="5"/>
  <c r="C25" i="5"/>
  <c r="C33" i="5"/>
  <c r="C37" i="5"/>
  <c r="C42" i="5"/>
  <c r="C7" i="5" l="1"/>
</calcChain>
</file>

<file path=xl/sharedStrings.xml><?xml version="1.0" encoding="utf-8"?>
<sst xmlns="http://schemas.openxmlformats.org/spreadsheetml/2006/main" count="48" uniqueCount="48">
  <si>
    <t>April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</si>
  <si>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</si>
  <si>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</si>
  <si>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</si>
  <si>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</si>
  <si>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</si>
  <si>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</si>
  <si>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</si>
  <si>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</si>
  <si>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</si>
  <si>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</si>
  <si>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</si>
  <si>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</si>
  <si>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</si>
  <si>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</si>
  <si>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</si>
  <si>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</si>
  <si>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</si>
  <si>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</si>
  <si>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</si>
  <si>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</si>
  <si>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</si>
  <si>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</si>
  <si>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</si>
  <si>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</si>
  <si>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</si>
  <si>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</si>
  <si>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</si>
  <si>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</si>
  <si>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</si>
  <si>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</si>
  <si>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</si>
  <si>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</si>
  <si>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</si>
  <si>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</si>
  <si>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</si>
  <si>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</si>
  <si>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</si>
  <si>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</si>
  <si>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</si>
  <si>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</si>
  <si>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State Total</t>
  </si>
  <si>
    <t>TABLE 10.  EMPLOYEES ON NONAGRICULTURAL PAYROLLS</t>
  </si>
  <si>
    <t>Counties</t>
  </si>
  <si>
    <t>Annual Average</t>
  </si>
  <si>
    <t>Percent of Total</t>
  </si>
  <si>
    <t>SOURCE:  Utah Department of Workforce Services, Workforce Research and Analysis, Annual Report of Labor Market Information, 2018</t>
  </si>
  <si>
    <t>IN UTAH, BY COUNTY AND MONTH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</si>
</sst>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3" fontId="0" fillId="0" borderId="0" xfId="0" applyNumberFormat="1" applyFont="1"/>
    <xf numFmtId="164" fontId="0" fillId="0" borderId="0" xfId="1" applyNumberFormat="1" applyFont="1"/>
    <xf numFmtId="0" fontId="5" fillId="2" borderId="0" xfId="0" applyFont="1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0" fillId="0" borderId="0" xfId="1" applyNumberFormat="1" applyFont="1"/>
    <xf numFmtId="164" fontId="0" fillId="0" borderId="0" xfId="1" applyNumberFormat="1" applyFont="1"/>
    <xf numFmtId="0" fontId="0" fillId="0" borderId="0" xfId="0"/>
    <xf numFmtId="3" fontId="0" fillId="0" borderId="0" xfId="0" applyNumberFormat="1" applyFont="1"/>
    <xf numFmtId="0" fontId="0" fillId="0" borderId="0" xfId="0"/>
    <xf numFmtId="3" fontId="0" fillId="0" borderId="0" xfId="0" applyNumberFormat="1" applyFont="1"/>
    <xf numFmtId="0" fontId="4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5"/>
  <sheetViews>
    <sheetView tabSelected="1" zoomScale="90" zoomScaleNormal="90" workbookViewId="0">
      <selection activeCell="G29" sqref="G29"/>
    </sheetView>
  </sheetViews>
  <sheetFormatPr defaultRowHeight="12.75" x14ac:dyDescent="0.2"/>
  <cols>
    <col min="1" max="1" width="14.140625" customWidth="1"/>
    <col min="2" max="2" width="10.42578125" customWidth="1"/>
    <col min="3" max="3" width="11.5703125" bestFit="1" customWidth="1"/>
    <col min="4" max="9" width="10.42578125" customWidth="1"/>
    <col min="10" max="10" width="11" bestFit="1" customWidth="1"/>
    <col min="11" max="11" width="10.42578125" customWidth="1"/>
    <col min="12" max="12" width="11" bestFit="1" customWidth="1"/>
    <col min="13" max="13" width="10.5703125" customWidth="1"/>
    <col min="14" max="14" width="10.42578125" customWidth="1"/>
    <col min="15" max="15" width="10.28515625" bestFit="1" customWidth="1"/>
    <col min="16" max="16" width="11" bestFit="1" customWidth="1"/>
  </cols>
  <sheetData>
    <row r="2" spans="1:16" ht="15" customHeight="1" x14ac:dyDescent="0.2">
      <c r="A2" s="8"/>
      <c r="B2" s="8"/>
      <c r="C2" s="8"/>
      <c r="D2" s="8"/>
      <c r="E2" s="21" t="s">
        <v>42</v>
      </c>
      <c r="F2" s="21"/>
      <c r="G2" s="21"/>
      <c r="H2" s="21"/>
      <c r="I2" s="21"/>
      <c r="J2" s="21"/>
      <c r="K2" s="21"/>
      <c r="L2" s="8"/>
      <c r="M2" s="8"/>
      <c r="N2" s="8"/>
      <c r="O2" s="8"/>
    </row>
    <row r="3" spans="1:16" ht="15" customHeight="1" x14ac:dyDescent="0.2">
      <c r="A3" s="8"/>
      <c r="B3" s="8"/>
      <c r="C3" s="8"/>
      <c r="D3" s="8"/>
      <c r="E3" s="21" t="s">
        <v>47</v>
      </c>
      <c r="F3" s="21"/>
      <c r="G3" s="21"/>
      <c r="H3" s="21"/>
      <c r="I3" s="21"/>
      <c r="J3" s="21"/>
      <c r="K3" s="21"/>
      <c r="L3" s="8"/>
      <c r="M3" s="8"/>
      <c r="N3" s="8"/>
      <c r="O3" s="8"/>
    </row>
    <row r="4" spans="1:16" s="11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6.25" thickBot="1" x14ac:dyDescent="0.25">
      <c r="A5" s="10" t="s">
        <v>43</v>
      </c>
      <c r="B5" s="10" t="s">
        <v>44</v>
      </c>
      <c r="C5" s="10" t="s">
        <v>45</v>
      </c>
      <c r="D5" s="10" t="s">
        <v>33</v>
      </c>
      <c r="E5" s="10" t="s">
        <v>32</v>
      </c>
      <c r="F5" s="10" t="s">
        <v>36</v>
      </c>
      <c r="G5" s="10" t="s">
        <v>0</v>
      </c>
      <c r="H5" s="10" t="s">
        <v>37</v>
      </c>
      <c r="I5" s="10" t="s">
        <v>35</v>
      </c>
      <c r="J5" s="10" t="s">
        <v>34</v>
      </c>
      <c r="K5" s="10" t="s">
        <v>30</v>
      </c>
      <c r="L5" s="10" t="s">
        <v>40</v>
      </c>
      <c r="M5" s="10" t="s">
        <v>39</v>
      </c>
      <c r="N5" s="10" t="s">
        <v>38</v>
      </c>
      <c r="O5" s="10" t="s">
        <v>31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x14ac:dyDescent="0.2">
      <c r="A7" s="3" t="s">
        <v>41</v>
      </c>
      <c r="B7" s="14">
        <f>SUM(B9:B42)</f>
        <v>1517423.4166666656</v>
      </c>
      <c r="C7" s="14">
        <f t="shared" ref="C7:O7" si="0">SUM(C9:C42)</f>
        <v>99.999999999999986</v>
      </c>
      <c r="D7" s="14">
        <f t="shared" si="0"/>
        <v>1478678</v>
      </c>
      <c r="E7" s="14">
        <f t="shared" si="0"/>
        <v>1493740</v>
      </c>
      <c r="F7" s="14">
        <f t="shared" si="0"/>
        <v>1501323</v>
      </c>
      <c r="G7" s="14">
        <f t="shared" si="0"/>
        <v>1506763</v>
      </c>
      <c r="H7" s="14">
        <f t="shared" si="0"/>
        <v>1511129</v>
      </c>
      <c r="I7" s="14">
        <f t="shared" si="0"/>
        <v>1515086</v>
      </c>
      <c r="J7" s="14">
        <f t="shared" si="0"/>
        <v>1502710</v>
      </c>
      <c r="K7" s="14">
        <f t="shared" si="0"/>
        <v>1515726</v>
      </c>
      <c r="L7" s="14">
        <f t="shared" si="0"/>
        <v>1534452</v>
      </c>
      <c r="M7" s="14">
        <f t="shared" si="0"/>
        <v>1544257</v>
      </c>
      <c r="N7" s="14">
        <f t="shared" si="0"/>
        <v>1551800</v>
      </c>
      <c r="O7" s="14">
        <f t="shared" si="0"/>
        <v>1553417</v>
      </c>
      <c r="P7" s="1"/>
    </row>
    <row r="8" spans="1:16" x14ac:dyDescent="0.2">
      <c r="B8" s="13"/>
      <c r="C8" s="15"/>
      <c r="D8" s="13"/>
      <c r="E8" s="13"/>
      <c r="F8" s="13"/>
      <c r="G8" s="13"/>
      <c r="H8" s="13"/>
      <c r="I8" s="13"/>
      <c r="J8" s="13"/>
      <c r="K8" s="13"/>
      <c r="L8" s="13"/>
      <c r="M8" s="13"/>
      <c r="N8" s="12"/>
      <c r="O8" s="12"/>
    </row>
    <row r="9" spans="1:16" x14ac:dyDescent="0.2">
      <c r="A9" s="4" t="s">
        <v>1</v>
      </c>
      <c r="B9" s="18">
        <v>2389.8333333333312</v>
      </c>
      <c r="C9" s="16">
        <f>(B9/B$7)*100</f>
        <v>0.1574928465637557</v>
      </c>
      <c r="D9" s="20">
        <v>2284</v>
      </c>
      <c r="E9" s="20">
        <v>2331</v>
      </c>
      <c r="F9" s="20">
        <v>2411</v>
      </c>
      <c r="G9" s="20">
        <v>2366</v>
      </c>
      <c r="H9" s="20">
        <v>2426</v>
      </c>
      <c r="I9" s="20">
        <v>2480</v>
      </c>
      <c r="J9" s="20">
        <v>2351</v>
      </c>
      <c r="K9" s="20">
        <v>2415</v>
      </c>
      <c r="L9" s="20">
        <v>2436</v>
      </c>
      <c r="M9" s="20">
        <v>2429</v>
      </c>
      <c r="N9" s="20">
        <v>2397</v>
      </c>
      <c r="O9" s="20">
        <v>2352</v>
      </c>
    </row>
    <row r="10" spans="1:16" x14ac:dyDescent="0.2">
      <c r="A10" s="4" t="s">
        <v>2</v>
      </c>
      <c r="B10" s="18">
        <v>20838.166666666646</v>
      </c>
      <c r="C10" s="16">
        <f t="shared" ref="C10:C42" si="1">(B10/B$7)*100</f>
        <v>1.3732598586386646</v>
      </c>
      <c r="D10" s="20">
        <v>19970</v>
      </c>
      <c r="E10" s="20">
        <v>20067</v>
      </c>
      <c r="F10" s="20">
        <v>20301</v>
      </c>
      <c r="G10" s="20">
        <v>20443</v>
      </c>
      <c r="H10" s="20">
        <v>20901</v>
      </c>
      <c r="I10" s="20">
        <v>20632</v>
      </c>
      <c r="J10" s="20">
        <v>20767</v>
      </c>
      <c r="K10" s="20">
        <v>21316</v>
      </c>
      <c r="L10" s="20">
        <v>21211</v>
      </c>
      <c r="M10" s="20">
        <v>21421</v>
      </c>
      <c r="N10" s="20">
        <v>21644</v>
      </c>
      <c r="O10" s="20">
        <v>21385</v>
      </c>
    </row>
    <row r="11" spans="1:16" x14ac:dyDescent="0.2">
      <c r="A11" s="4" t="s">
        <v>3</v>
      </c>
      <c r="B11" s="18">
        <v>59622.666666666599</v>
      </c>
      <c r="C11" s="16">
        <f t="shared" si="1"/>
        <v>3.9292043349139898</v>
      </c>
      <c r="D11" s="20">
        <v>58624</v>
      </c>
      <c r="E11" s="20">
        <v>59126</v>
      </c>
      <c r="F11" s="20">
        <v>59283</v>
      </c>
      <c r="G11" s="20">
        <v>60078</v>
      </c>
      <c r="H11" s="20">
        <v>60418</v>
      </c>
      <c r="I11" s="20">
        <v>59596</v>
      </c>
      <c r="J11" s="20">
        <v>55970</v>
      </c>
      <c r="K11" s="20">
        <v>56520</v>
      </c>
      <c r="L11" s="20">
        <v>60795</v>
      </c>
      <c r="M11" s="20">
        <v>61492</v>
      </c>
      <c r="N11" s="20">
        <v>61765</v>
      </c>
      <c r="O11" s="20">
        <v>61805</v>
      </c>
    </row>
    <row r="12" spans="1:16" x14ac:dyDescent="0.2">
      <c r="A12" s="4" t="s">
        <v>4</v>
      </c>
      <c r="B12" s="18">
        <v>8840.6666666666533</v>
      </c>
      <c r="C12" s="16">
        <f t="shared" si="1"/>
        <v>0.58261040191978897</v>
      </c>
      <c r="D12" s="20">
        <v>8526</v>
      </c>
      <c r="E12" s="20">
        <v>8612</v>
      </c>
      <c r="F12" s="20">
        <v>8676</v>
      </c>
      <c r="G12" s="20">
        <v>8910</v>
      </c>
      <c r="H12" s="20">
        <v>8984</v>
      </c>
      <c r="I12" s="20">
        <v>8927</v>
      </c>
      <c r="J12" s="20">
        <v>8642</v>
      </c>
      <c r="K12" s="20">
        <v>8862</v>
      </c>
      <c r="L12" s="20">
        <v>8979</v>
      </c>
      <c r="M12" s="20">
        <v>9154</v>
      </c>
      <c r="N12" s="20">
        <v>8934</v>
      </c>
      <c r="O12" s="20">
        <v>8882</v>
      </c>
    </row>
    <row r="13" spans="1:16" x14ac:dyDescent="0.2">
      <c r="A13" s="4" t="s">
        <v>5</v>
      </c>
      <c r="B13" s="18">
        <v>390.7499999999992</v>
      </c>
      <c r="C13" s="16">
        <f t="shared" si="1"/>
        <v>2.5750887702679741E-2</v>
      </c>
      <c r="D13" s="20">
        <v>289</v>
      </c>
      <c r="E13" s="20">
        <v>299</v>
      </c>
      <c r="F13" s="20">
        <v>304</v>
      </c>
      <c r="G13" s="20">
        <v>400</v>
      </c>
      <c r="H13" s="20">
        <v>432</v>
      </c>
      <c r="I13" s="20">
        <v>512</v>
      </c>
      <c r="J13" s="20">
        <v>495</v>
      </c>
      <c r="K13" s="20">
        <v>468</v>
      </c>
      <c r="L13" s="20">
        <v>440</v>
      </c>
      <c r="M13" s="20">
        <v>378</v>
      </c>
      <c r="N13" s="20">
        <v>344</v>
      </c>
      <c r="O13" s="20">
        <v>328</v>
      </c>
    </row>
    <row r="14" spans="1:16" x14ac:dyDescent="0.2">
      <c r="A14" s="4"/>
      <c r="B14" s="17"/>
      <c r="C14" s="1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6" x14ac:dyDescent="0.2">
      <c r="A15" s="4" t="s">
        <v>6</v>
      </c>
      <c r="B15" s="18">
        <v>130272.41666666642</v>
      </c>
      <c r="C15" s="16">
        <f t="shared" si="1"/>
        <v>8.5851065191043858</v>
      </c>
      <c r="D15" s="20">
        <v>125871</v>
      </c>
      <c r="E15" s="20">
        <v>127099</v>
      </c>
      <c r="F15" s="20">
        <v>127583</v>
      </c>
      <c r="G15" s="20">
        <v>129196</v>
      </c>
      <c r="H15" s="20">
        <v>130971</v>
      </c>
      <c r="I15" s="20">
        <v>132110</v>
      </c>
      <c r="J15" s="20">
        <v>130942</v>
      </c>
      <c r="K15" s="20">
        <v>130885</v>
      </c>
      <c r="L15" s="20">
        <v>131792</v>
      </c>
      <c r="M15" s="20">
        <v>133129</v>
      </c>
      <c r="N15" s="20">
        <v>132353</v>
      </c>
      <c r="O15" s="20">
        <v>131338</v>
      </c>
    </row>
    <row r="16" spans="1:16" x14ac:dyDescent="0.2">
      <c r="A16" s="4" t="s">
        <v>7</v>
      </c>
      <c r="B16" s="18">
        <v>7747.6666666666551</v>
      </c>
      <c r="C16" s="16">
        <f t="shared" si="1"/>
        <v>0.51058040765483959</v>
      </c>
      <c r="D16" s="20">
        <v>7555</v>
      </c>
      <c r="E16" s="20">
        <v>7624</v>
      </c>
      <c r="F16" s="20">
        <v>7702</v>
      </c>
      <c r="G16" s="20">
        <v>7777</v>
      </c>
      <c r="H16" s="20">
        <v>7921</v>
      </c>
      <c r="I16" s="20">
        <v>7970</v>
      </c>
      <c r="J16" s="20">
        <v>7667</v>
      </c>
      <c r="K16" s="20">
        <v>7583</v>
      </c>
      <c r="L16" s="20">
        <v>7720</v>
      </c>
      <c r="M16" s="20">
        <v>7823</v>
      </c>
      <c r="N16" s="20">
        <v>7867</v>
      </c>
      <c r="O16" s="20">
        <v>7763</v>
      </c>
    </row>
    <row r="17" spans="1:16" x14ac:dyDescent="0.2">
      <c r="A17" s="4" t="s">
        <v>8</v>
      </c>
      <c r="B17" s="18">
        <v>3244.9999999999973</v>
      </c>
      <c r="C17" s="16">
        <f t="shared" si="1"/>
        <v>0.21384934253409052</v>
      </c>
      <c r="D17" s="20">
        <v>3030</v>
      </c>
      <c r="E17" s="20">
        <v>3065</v>
      </c>
      <c r="F17" s="20">
        <v>3212</v>
      </c>
      <c r="G17" s="20">
        <v>3245</v>
      </c>
      <c r="H17" s="20">
        <v>3293</v>
      </c>
      <c r="I17" s="20">
        <v>3345</v>
      </c>
      <c r="J17" s="20">
        <v>3378</v>
      </c>
      <c r="K17" s="20">
        <v>3321</v>
      </c>
      <c r="L17" s="20">
        <v>3293</v>
      </c>
      <c r="M17" s="20">
        <v>3286</v>
      </c>
      <c r="N17" s="20">
        <v>3237</v>
      </c>
      <c r="O17" s="20">
        <v>3235</v>
      </c>
    </row>
    <row r="18" spans="1:16" x14ac:dyDescent="0.2">
      <c r="A18" s="4" t="s">
        <v>9</v>
      </c>
      <c r="B18" s="18">
        <v>2351.9999999999973</v>
      </c>
      <c r="C18" s="16">
        <f t="shared" si="1"/>
        <v>0.15499958509712813</v>
      </c>
      <c r="D18" s="20">
        <v>1615</v>
      </c>
      <c r="E18" s="20">
        <v>1710</v>
      </c>
      <c r="F18" s="20">
        <v>1965</v>
      </c>
      <c r="G18" s="20">
        <v>2462</v>
      </c>
      <c r="H18" s="20">
        <v>2694</v>
      </c>
      <c r="I18" s="20">
        <v>2889</v>
      </c>
      <c r="J18" s="20">
        <v>2833</v>
      </c>
      <c r="K18" s="20">
        <v>2811</v>
      </c>
      <c r="L18" s="20">
        <v>2726</v>
      </c>
      <c r="M18" s="20">
        <v>2594</v>
      </c>
      <c r="N18" s="20">
        <v>2093</v>
      </c>
      <c r="O18" s="20">
        <v>1832</v>
      </c>
    </row>
    <row r="19" spans="1:16" x14ac:dyDescent="0.2">
      <c r="A19" s="4" t="s">
        <v>10</v>
      </c>
      <c r="B19" s="18">
        <v>5894.6666666666588</v>
      </c>
      <c r="C19" s="16">
        <f t="shared" si="1"/>
        <v>0.3884655134435393</v>
      </c>
      <c r="D19" s="20">
        <v>4504</v>
      </c>
      <c r="E19" s="20">
        <v>4914</v>
      </c>
      <c r="F19" s="20">
        <v>5720</v>
      </c>
      <c r="G19" s="20">
        <v>6193</v>
      </c>
      <c r="H19" s="20">
        <v>6456</v>
      </c>
      <c r="I19" s="20">
        <v>6729</v>
      </c>
      <c r="J19" s="20">
        <v>6539</v>
      </c>
      <c r="K19" s="20">
        <v>6492</v>
      </c>
      <c r="L19" s="20">
        <v>6298</v>
      </c>
      <c r="M19" s="20">
        <v>6146</v>
      </c>
      <c r="N19" s="20">
        <v>5630</v>
      </c>
      <c r="O19" s="20">
        <v>5115</v>
      </c>
    </row>
    <row r="20" spans="1:16" x14ac:dyDescent="0.2">
      <c r="A20" s="4"/>
      <c r="B20" s="17"/>
      <c r="C20" s="16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6" x14ac:dyDescent="0.2">
      <c r="A21" s="4" t="s">
        <v>11</v>
      </c>
      <c r="B21" s="18">
        <v>19160.916666666642</v>
      </c>
      <c r="C21" s="16">
        <f t="shared" si="1"/>
        <v>1.2627270975399574</v>
      </c>
      <c r="D21" s="20">
        <v>18386</v>
      </c>
      <c r="E21" s="20">
        <v>18815</v>
      </c>
      <c r="F21" s="20">
        <v>18933</v>
      </c>
      <c r="G21" s="20">
        <v>19213</v>
      </c>
      <c r="H21" s="20">
        <v>18970</v>
      </c>
      <c r="I21" s="20">
        <v>18518</v>
      </c>
      <c r="J21" s="20">
        <v>18502</v>
      </c>
      <c r="K21" s="20">
        <v>18538</v>
      </c>
      <c r="L21" s="20">
        <v>19753</v>
      </c>
      <c r="M21" s="20">
        <v>20010</v>
      </c>
      <c r="N21" s="20">
        <v>20190</v>
      </c>
      <c r="O21" s="20">
        <v>20103</v>
      </c>
    </row>
    <row r="22" spans="1:16" x14ac:dyDescent="0.2">
      <c r="A22" s="4" t="s">
        <v>12</v>
      </c>
      <c r="B22" s="18">
        <v>3574.5833333333285</v>
      </c>
      <c r="C22" s="16">
        <f t="shared" si="1"/>
        <v>0.23556927447354412</v>
      </c>
      <c r="D22" s="20">
        <v>3489</v>
      </c>
      <c r="E22" s="20">
        <v>3538</v>
      </c>
      <c r="F22" s="20">
        <v>3548</v>
      </c>
      <c r="G22" s="20">
        <v>3553</v>
      </c>
      <c r="H22" s="20">
        <v>3619</v>
      </c>
      <c r="I22" s="20">
        <v>3621</v>
      </c>
      <c r="J22" s="20">
        <v>3509</v>
      </c>
      <c r="K22" s="20">
        <v>3646</v>
      </c>
      <c r="L22" s="20">
        <v>3638</v>
      </c>
      <c r="M22" s="20">
        <v>3583</v>
      </c>
      <c r="N22" s="20">
        <v>3596</v>
      </c>
      <c r="O22" s="20">
        <v>3555</v>
      </c>
    </row>
    <row r="23" spans="1:16" x14ac:dyDescent="0.2">
      <c r="A23" s="4" t="s">
        <v>13</v>
      </c>
      <c r="B23" s="18">
        <v>3587.9999999999968</v>
      </c>
      <c r="C23" s="16">
        <f t="shared" si="1"/>
        <v>0.23645344869408835</v>
      </c>
      <c r="D23" s="20">
        <v>3139</v>
      </c>
      <c r="E23" s="20">
        <v>3240</v>
      </c>
      <c r="F23" s="20">
        <v>3387</v>
      </c>
      <c r="G23" s="20">
        <v>3537</v>
      </c>
      <c r="H23" s="20">
        <v>3753</v>
      </c>
      <c r="I23" s="20">
        <v>3856</v>
      </c>
      <c r="J23" s="20">
        <v>3974</v>
      </c>
      <c r="K23" s="20">
        <v>3974</v>
      </c>
      <c r="L23" s="20">
        <v>3843</v>
      </c>
      <c r="M23" s="20">
        <v>3629</v>
      </c>
      <c r="N23" s="20">
        <v>3443</v>
      </c>
      <c r="O23" s="20">
        <v>3281</v>
      </c>
    </row>
    <row r="24" spans="1:16" x14ac:dyDescent="0.2">
      <c r="A24" s="4" t="s">
        <v>14</v>
      </c>
      <c r="B24" s="18">
        <v>4358.1666666666615</v>
      </c>
      <c r="C24" s="16">
        <f t="shared" si="1"/>
        <v>0.28720834401252859</v>
      </c>
      <c r="D24" s="20">
        <v>4273</v>
      </c>
      <c r="E24" s="20">
        <v>4247</v>
      </c>
      <c r="F24" s="20">
        <v>4355</v>
      </c>
      <c r="G24" s="20">
        <v>4406</v>
      </c>
      <c r="H24" s="20">
        <v>4492</v>
      </c>
      <c r="I24" s="20">
        <v>4530</v>
      </c>
      <c r="J24" s="20">
        <v>4450</v>
      </c>
      <c r="K24" s="20">
        <v>4436</v>
      </c>
      <c r="L24" s="20">
        <v>4330</v>
      </c>
      <c r="M24" s="20">
        <v>4282</v>
      </c>
      <c r="N24" s="20">
        <v>4244</v>
      </c>
      <c r="O24" s="20">
        <v>4253</v>
      </c>
    </row>
    <row r="25" spans="1:16" x14ac:dyDescent="0.2">
      <c r="A25" s="4" t="s">
        <v>15</v>
      </c>
      <c r="B25" s="18">
        <v>2461.7499999999973</v>
      </c>
      <c r="C25" s="16">
        <f t="shared" si="1"/>
        <v>0.16223224005648604</v>
      </c>
      <c r="D25" s="20">
        <v>2334</v>
      </c>
      <c r="E25" s="20">
        <v>2353</v>
      </c>
      <c r="F25" s="20">
        <v>2416</v>
      </c>
      <c r="G25" s="20">
        <v>2486</v>
      </c>
      <c r="H25" s="20">
        <v>2537</v>
      </c>
      <c r="I25" s="20">
        <v>2555</v>
      </c>
      <c r="J25" s="20">
        <v>2417</v>
      </c>
      <c r="K25" s="20">
        <v>2436</v>
      </c>
      <c r="L25" s="20">
        <v>2376</v>
      </c>
      <c r="M25" s="20">
        <v>2533</v>
      </c>
      <c r="N25" s="20">
        <v>2561</v>
      </c>
      <c r="O25" s="20">
        <v>2537</v>
      </c>
    </row>
    <row r="26" spans="1:16" x14ac:dyDescent="0.2">
      <c r="A26" s="4"/>
      <c r="B26" s="17"/>
      <c r="C26" s="1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6" x14ac:dyDescent="0.2">
      <c r="A27" s="4" t="s">
        <v>16</v>
      </c>
      <c r="B27" s="18">
        <v>259.74999999999955</v>
      </c>
      <c r="C27" s="16">
        <f t="shared" si="1"/>
        <v>1.7117832580348217E-2</v>
      </c>
      <c r="D27" s="20">
        <v>249</v>
      </c>
      <c r="E27" s="20">
        <v>251</v>
      </c>
      <c r="F27" s="20">
        <v>254</v>
      </c>
      <c r="G27" s="20">
        <v>271</v>
      </c>
      <c r="H27" s="20">
        <v>275</v>
      </c>
      <c r="I27" s="20">
        <v>252</v>
      </c>
      <c r="J27" s="20">
        <v>238</v>
      </c>
      <c r="K27" s="20">
        <v>268</v>
      </c>
      <c r="L27" s="20">
        <v>270</v>
      </c>
      <c r="M27" s="20">
        <v>267</v>
      </c>
      <c r="N27" s="20">
        <v>265</v>
      </c>
      <c r="O27" s="20">
        <v>257</v>
      </c>
    </row>
    <row r="28" spans="1:16" x14ac:dyDescent="0.2">
      <c r="A28" s="4" t="s">
        <v>17</v>
      </c>
      <c r="B28" s="18">
        <v>851.08333333333201</v>
      </c>
      <c r="C28" s="16">
        <f t="shared" si="1"/>
        <v>5.6087399468430013E-2</v>
      </c>
      <c r="D28" s="20">
        <v>630</v>
      </c>
      <c r="E28" s="20">
        <v>644</v>
      </c>
      <c r="F28" s="20">
        <v>652</v>
      </c>
      <c r="G28" s="20">
        <v>695</v>
      </c>
      <c r="H28" s="20">
        <v>864</v>
      </c>
      <c r="I28" s="20">
        <v>1066</v>
      </c>
      <c r="J28" s="20">
        <v>1217</v>
      </c>
      <c r="K28" s="20">
        <v>1182</v>
      </c>
      <c r="L28" s="20">
        <v>1004</v>
      </c>
      <c r="M28" s="20">
        <v>813</v>
      </c>
      <c r="N28" s="20">
        <v>744</v>
      </c>
      <c r="O28" s="20">
        <v>702</v>
      </c>
    </row>
    <row r="29" spans="1:16" x14ac:dyDescent="0.2">
      <c r="A29" s="4" t="s">
        <v>18</v>
      </c>
      <c r="B29" s="20">
        <f>SUM(D29:O29)/12</f>
        <v>717860.33333333337</v>
      </c>
      <c r="C29" s="16">
        <f t="shared" si="1"/>
        <v>47.30784601375548</v>
      </c>
      <c r="D29" s="20">
        <f>700072+7</f>
        <v>700079</v>
      </c>
      <c r="E29" s="20">
        <f>706383+9</f>
        <v>706392</v>
      </c>
      <c r="F29" s="20">
        <f>708084+10+200</f>
        <v>708294</v>
      </c>
      <c r="G29" s="20">
        <f>711693-200</f>
        <v>711493</v>
      </c>
      <c r="H29" s="20">
        <v>714268</v>
      </c>
      <c r="I29" s="20">
        <v>719700</v>
      </c>
      <c r="J29" s="20">
        <f>715549+72</f>
        <v>715621</v>
      </c>
      <c r="K29" s="20">
        <f>719002+71</f>
        <v>719073</v>
      </c>
      <c r="L29" s="20">
        <f>723347+73</f>
        <v>723420</v>
      </c>
      <c r="M29" s="20">
        <f>727437+1</f>
        <v>727438</v>
      </c>
      <c r="N29" s="20">
        <f>733908+1</f>
        <v>733909</v>
      </c>
      <c r="O29" s="20">
        <f>734635+2</f>
        <v>734637</v>
      </c>
      <c r="P29" s="13"/>
    </row>
    <row r="30" spans="1:16" x14ac:dyDescent="0.2">
      <c r="A30" s="4" t="s">
        <v>19</v>
      </c>
      <c r="B30" s="18">
        <v>4336.4999999999927</v>
      </c>
      <c r="C30" s="16">
        <f t="shared" si="1"/>
        <v>0.28578048502282982</v>
      </c>
      <c r="D30" s="20">
        <v>3903</v>
      </c>
      <c r="E30" s="20">
        <v>4001</v>
      </c>
      <c r="F30" s="20">
        <v>4145</v>
      </c>
      <c r="G30" s="20">
        <v>4337</v>
      </c>
      <c r="H30" s="20">
        <v>4534</v>
      </c>
      <c r="I30" s="20">
        <v>4541</v>
      </c>
      <c r="J30" s="20">
        <v>4390</v>
      </c>
      <c r="K30" s="20">
        <v>4599</v>
      </c>
      <c r="L30" s="20">
        <v>4651</v>
      </c>
      <c r="M30" s="20">
        <v>4541</v>
      </c>
      <c r="N30" s="20">
        <v>4278</v>
      </c>
      <c r="O30" s="20">
        <v>4118</v>
      </c>
    </row>
    <row r="31" spans="1:16" x14ac:dyDescent="0.2">
      <c r="A31" s="4" t="s">
        <v>20</v>
      </c>
      <c r="B31" s="18">
        <v>8525.7499999999854</v>
      </c>
      <c r="C31" s="16">
        <f t="shared" si="1"/>
        <v>0.56185702068105414</v>
      </c>
      <c r="D31" s="20">
        <v>8364</v>
      </c>
      <c r="E31" s="20">
        <v>8405</v>
      </c>
      <c r="F31" s="20">
        <v>8432</v>
      </c>
      <c r="G31" s="20">
        <v>8484</v>
      </c>
      <c r="H31" s="20">
        <v>8570</v>
      </c>
      <c r="I31" s="20">
        <v>8636</v>
      </c>
      <c r="J31" s="20">
        <v>8286</v>
      </c>
      <c r="K31" s="20">
        <v>8315</v>
      </c>
      <c r="L31" s="20">
        <v>8718</v>
      </c>
      <c r="M31" s="20">
        <v>8736</v>
      </c>
      <c r="N31" s="20">
        <v>8703</v>
      </c>
      <c r="O31" s="20">
        <v>8660</v>
      </c>
    </row>
    <row r="32" spans="1:16" x14ac:dyDescent="0.2">
      <c r="A32" s="4"/>
      <c r="B32" s="17"/>
      <c r="C32" s="1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6" x14ac:dyDescent="0.2">
      <c r="A33" s="4" t="s">
        <v>21</v>
      </c>
      <c r="B33" s="18">
        <v>8983.9999999999873</v>
      </c>
      <c r="C33" s="16">
        <f t="shared" si="1"/>
        <v>0.59205623831317966</v>
      </c>
      <c r="D33" s="20">
        <v>8631</v>
      </c>
      <c r="E33" s="20">
        <v>8679</v>
      </c>
      <c r="F33" s="20">
        <v>8711</v>
      </c>
      <c r="G33" s="20">
        <v>8867</v>
      </c>
      <c r="H33" s="20">
        <v>9098</v>
      </c>
      <c r="I33" s="20">
        <v>9175</v>
      </c>
      <c r="J33" s="20">
        <v>8988</v>
      </c>
      <c r="K33" s="20">
        <v>9094</v>
      </c>
      <c r="L33" s="20">
        <v>9163</v>
      </c>
      <c r="M33" s="20">
        <v>9148</v>
      </c>
      <c r="N33" s="20">
        <v>9155</v>
      </c>
      <c r="O33" s="20">
        <v>9099</v>
      </c>
    </row>
    <row r="34" spans="1:16" x14ac:dyDescent="0.2">
      <c r="A34" s="4" t="s">
        <v>22</v>
      </c>
      <c r="B34" s="18">
        <v>27288.499999999964</v>
      </c>
      <c r="C34" s="16">
        <f t="shared" si="1"/>
        <v>1.7983444634026273</v>
      </c>
      <c r="D34" s="20">
        <v>30720</v>
      </c>
      <c r="E34" s="20">
        <v>30506</v>
      </c>
      <c r="F34" s="20">
        <v>30028</v>
      </c>
      <c r="G34" s="20">
        <v>25359</v>
      </c>
      <c r="H34" s="20">
        <v>24224</v>
      </c>
      <c r="I34" s="20">
        <v>25771</v>
      </c>
      <c r="J34" s="20">
        <v>26319</v>
      </c>
      <c r="K34" s="20">
        <v>26441</v>
      </c>
      <c r="L34" s="20">
        <v>25622</v>
      </c>
      <c r="M34" s="20">
        <v>25270</v>
      </c>
      <c r="N34" s="20">
        <v>26624</v>
      </c>
      <c r="O34" s="20">
        <v>30578</v>
      </c>
    </row>
    <row r="35" spans="1:16" x14ac:dyDescent="0.2">
      <c r="A35" s="4" t="s">
        <v>23</v>
      </c>
      <c r="B35" s="18">
        <v>16118.08333333331</v>
      </c>
      <c r="C35" s="16">
        <f t="shared" si="1"/>
        <v>1.062200777732824</v>
      </c>
      <c r="D35" s="20">
        <v>15735</v>
      </c>
      <c r="E35" s="20">
        <v>15684</v>
      </c>
      <c r="F35" s="20">
        <v>15911</v>
      </c>
      <c r="G35" s="20">
        <v>15911</v>
      </c>
      <c r="H35" s="20">
        <v>16187</v>
      </c>
      <c r="I35" s="20">
        <v>15951</v>
      </c>
      <c r="J35" s="20">
        <v>15941</v>
      </c>
      <c r="K35" s="20">
        <v>16155</v>
      </c>
      <c r="L35" s="20">
        <v>16344</v>
      </c>
      <c r="M35" s="20">
        <v>16856</v>
      </c>
      <c r="N35" s="20">
        <v>16291</v>
      </c>
      <c r="O35" s="20">
        <v>16451</v>
      </c>
    </row>
    <row r="36" spans="1:16" x14ac:dyDescent="0.2">
      <c r="A36" s="4" t="s">
        <v>24</v>
      </c>
      <c r="B36" s="18">
        <v>12848.916666666648</v>
      </c>
      <c r="C36" s="16">
        <f t="shared" si="1"/>
        <v>0.84675882324868512</v>
      </c>
      <c r="D36" s="20">
        <v>12427</v>
      </c>
      <c r="E36" s="20">
        <v>12566</v>
      </c>
      <c r="F36" s="20">
        <v>12640</v>
      </c>
      <c r="G36" s="20">
        <v>12675</v>
      </c>
      <c r="H36" s="20">
        <v>13100</v>
      </c>
      <c r="I36" s="20">
        <v>13087</v>
      </c>
      <c r="J36" s="20">
        <v>12921</v>
      </c>
      <c r="K36" s="20">
        <v>12971</v>
      </c>
      <c r="L36" s="20">
        <v>12982</v>
      </c>
      <c r="M36" s="20">
        <v>12956</v>
      </c>
      <c r="N36" s="20">
        <v>12967</v>
      </c>
      <c r="O36" s="20">
        <v>12895</v>
      </c>
    </row>
    <row r="37" spans="1:16" x14ac:dyDescent="0.2">
      <c r="A37" s="4" t="s">
        <v>25</v>
      </c>
      <c r="B37" s="18">
        <v>258688.83333333282</v>
      </c>
      <c r="C37" s="16">
        <f t="shared" si="1"/>
        <v>17.047900440445051</v>
      </c>
      <c r="D37" s="20">
        <v>252479</v>
      </c>
      <c r="E37" s="20">
        <v>255991</v>
      </c>
      <c r="F37" s="20">
        <v>257110</v>
      </c>
      <c r="G37" s="20">
        <v>257990</v>
      </c>
      <c r="H37" s="20">
        <v>254840</v>
      </c>
      <c r="I37" s="20">
        <v>253150</v>
      </c>
      <c r="J37" s="20">
        <v>250995</v>
      </c>
      <c r="K37" s="20">
        <v>256314</v>
      </c>
      <c r="L37" s="20">
        <v>263967</v>
      </c>
      <c r="M37" s="20">
        <v>266354</v>
      </c>
      <c r="N37" s="20">
        <v>267630</v>
      </c>
      <c r="O37" s="20">
        <v>267446</v>
      </c>
    </row>
    <row r="38" spans="1:16" x14ac:dyDescent="0.2">
      <c r="A38" s="4"/>
      <c r="B38" s="17"/>
      <c r="C38" s="16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6" x14ac:dyDescent="0.2">
      <c r="A39" s="4" t="s">
        <v>26</v>
      </c>
      <c r="B39" s="18">
        <v>9409.9999999999854</v>
      </c>
      <c r="C39" s="16">
        <f t="shared" si="1"/>
        <v>0.62013014275679212</v>
      </c>
      <c r="D39" s="20">
        <v>8840</v>
      </c>
      <c r="E39" s="20">
        <v>8843</v>
      </c>
      <c r="F39" s="20">
        <v>8884</v>
      </c>
      <c r="G39" s="20">
        <v>9085</v>
      </c>
      <c r="H39" s="20">
        <v>9282</v>
      </c>
      <c r="I39" s="20">
        <v>9634</v>
      </c>
      <c r="J39" s="20">
        <v>9647</v>
      </c>
      <c r="K39" s="20">
        <v>9767</v>
      </c>
      <c r="L39" s="20">
        <v>9643</v>
      </c>
      <c r="M39" s="20">
        <v>9684</v>
      </c>
      <c r="N39" s="20">
        <v>9834</v>
      </c>
      <c r="O39" s="20">
        <v>9777</v>
      </c>
      <c r="P39" s="13"/>
    </row>
    <row r="40" spans="1:16" x14ac:dyDescent="0.2">
      <c r="A40" s="4" t="s">
        <v>27</v>
      </c>
      <c r="B40" s="18">
        <v>68298.083333333256</v>
      </c>
      <c r="C40" s="16">
        <f t="shared" si="1"/>
        <v>4.5009245661546551</v>
      </c>
      <c r="D40" s="20">
        <v>65416</v>
      </c>
      <c r="E40" s="20">
        <v>66446</v>
      </c>
      <c r="F40" s="20">
        <v>67277</v>
      </c>
      <c r="G40" s="20">
        <v>68320</v>
      </c>
      <c r="H40" s="20">
        <v>68638</v>
      </c>
      <c r="I40" s="20">
        <v>67045</v>
      </c>
      <c r="J40" s="20">
        <v>67164</v>
      </c>
      <c r="K40" s="20">
        <v>69150</v>
      </c>
      <c r="L40" s="20">
        <v>69759</v>
      </c>
      <c r="M40" s="20">
        <v>70382</v>
      </c>
      <c r="N40" s="20">
        <v>70296</v>
      </c>
      <c r="O40" s="20">
        <v>69684</v>
      </c>
      <c r="P40" s="13"/>
    </row>
    <row r="41" spans="1:16" x14ac:dyDescent="0.2">
      <c r="A41" s="4" t="s">
        <v>28</v>
      </c>
      <c r="B41" s="18">
        <v>1063.9166666666652</v>
      </c>
      <c r="C41" s="16">
        <f t="shared" si="1"/>
        <v>7.0113368159546274E-2</v>
      </c>
      <c r="D41" s="20">
        <v>824</v>
      </c>
      <c r="E41" s="20">
        <v>857</v>
      </c>
      <c r="F41" s="20">
        <v>974</v>
      </c>
      <c r="G41" s="20">
        <v>1112</v>
      </c>
      <c r="H41" s="20">
        <v>1181</v>
      </c>
      <c r="I41" s="20">
        <v>1210</v>
      </c>
      <c r="J41" s="20">
        <v>1221</v>
      </c>
      <c r="K41" s="20">
        <v>1197</v>
      </c>
      <c r="L41" s="20">
        <v>1139</v>
      </c>
      <c r="M41" s="20">
        <v>1123</v>
      </c>
      <c r="N41" s="20">
        <v>1004</v>
      </c>
      <c r="O41" s="20">
        <v>925</v>
      </c>
      <c r="P41" s="13"/>
    </row>
    <row r="42" spans="1:16" x14ac:dyDescent="0.2">
      <c r="A42" s="4" t="s">
        <v>29</v>
      </c>
      <c r="B42" s="18">
        <v>108152.4166666665</v>
      </c>
      <c r="C42" s="16">
        <f t="shared" si="1"/>
        <v>7.1273723259290183</v>
      </c>
      <c r="D42" s="20">
        <v>106492</v>
      </c>
      <c r="E42" s="20">
        <v>107435</v>
      </c>
      <c r="F42" s="20">
        <v>108215</v>
      </c>
      <c r="G42" s="20">
        <v>107899</v>
      </c>
      <c r="H42" s="20">
        <v>108201</v>
      </c>
      <c r="I42" s="20">
        <v>107598</v>
      </c>
      <c r="J42" s="20">
        <v>107326</v>
      </c>
      <c r="K42" s="20">
        <v>107497</v>
      </c>
      <c r="L42" s="20">
        <v>108140</v>
      </c>
      <c r="M42" s="20">
        <v>108800</v>
      </c>
      <c r="N42" s="20">
        <v>109802</v>
      </c>
      <c r="O42" s="20">
        <v>110424</v>
      </c>
      <c r="P42" s="13"/>
    </row>
    <row r="43" spans="1:16" x14ac:dyDescent="0.2">
      <c r="A43" s="4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13.5" thickBot="1" x14ac:dyDescent="0.25"/>
    <row r="45" spans="1:16" x14ac:dyDescent="0.2">
      <c r="A45" s="5" t="s">
        <v>46</v>
      </c>
    </row>
  </sheetData>
  <mergeCells count="2">
    <mergeCell ref="E2:K2"/>
    <mergeCell ref="E3:K3"/>
  </mergeCells>
  <printOptions horizontalCentered="1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Form10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2016-10-06T21:11:31Z</cp:lastPrinted>
  <dcterms:created xsi:type="dcterms:W3CDTF">2011-11-30T23:44:52Z</dcterms:created>
  <dcterms:modified xsi:type="dcterms:W3CDTF">2019-11-13T18:13:19Z</dcterms:modified>
</cp:coreProperties>
</file>