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7\Excel\"/>
    </mc:Choice>
  </mc:AlternateContent>
  <bookViews>
    <workbookView xWindow="0" yWindow="0" windowWidth="28800" windowHeight="13125"/>
  </bookViews>
  <sheets>
    <sheet name="Table3" sheetId="1" r:id="rId1"/>
  </sheets>
  <definedNames>
    <definedName name="_xlnm.Print_Area" localSheetId="0">Table3!$A$1:$J$41</definedName>
  </definedNames>
  <calcPr calcId="152511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C17" i="1"/>
  <c r="C16" i="1"/>
  <c r="C15" i="1"/>
  <c r="C14" i="1"/>
  <c r="C13" i="1"/>
  <c r="B14" i="1"/>
  <c r="B15" i="1"/>
  <c r="B16" i="1"/>
  <c r="B17" i="1"/>
  <c r="B13" i="1"/>
  <c r="G36" i="1" l="1"/>
  <c r="H36" i="1" s="1"/>
  <c r="G37" i="1"/>
  <c r="H37" i="1" s="1"/>
  <c r="G34" i="1"/>
  <c r="G33" i="1"/>
  <c r="G32" i="1"/>
  <c r="G31" i="1"/>
  <c r="G30" i="1"/>
  <c r="G26" i="1"/>
  <c r="G25" i="1"/>
  <c r="G24" i="1"/>
  <c r="G23" i="1"/>
  <c r="G22" i="1"/>
  <c r="G38" i="1" l="1"/>
  <c r="H38" i="1" s="1"/>
  <c r="B11" i="1"/>
  <c r="H32" i="1" l="1"/>
  <c r="H34" i="1"/>
  <c r="H33" i="1"/>
  <c r="H31" i="1"/>
  <c r="H30" i="1"/>
  <c r="H26" i="1"/>
  <c r="H25" i="1"/>
  <c r="H24" i="1"/>
  <c r="H23" i="1"/>
  <c r="H22" i="1"/>
  <c r="G18" i="1"/>
  <c r="G17" i="1"/>
  <c r="G16" i="1"/>
  <c r="H16" i="1" s="1"/>
  <c r="G15" i="1"/>
  <c r="H15" i="1" s="1"/>
  <c r="G14" i="1"/>
  <c r="G13" i="1"/>
  <c r="G12" i="1"/>
  <c r="H12" i="1" s="1"/>
  <c r="D38" i="1"/>
  <c r="D37" i="1"/>
  <c r="D34" i="1"/>
  <c r="D33" i="1"/>
  <c r="D32" i="1"/>
  <c r="D31" i="1"/>
  <c r="D30" i="1"/>
  <c r="D26" i="1"/>
  <c r="D25" i="1"/>
  <c r="D24" i="1"/>
  <c r="D23" i="1"/>
  <c r="D22" i="1"/>
  <c r="G21" i="1"/>
  <c r="H21" i="1" s="1"/>
  <c r="E11" i="1"/>
  <c r="C11" i="1"/>
  <c r="D11" i="1" s="1"/>
  <c r="D18" i="1"/>
  <c r="D17" i="1"/>
  <c r="D16" i="1"/>
  <c r="D15" i="1"/>
  <c r="D14" i="1"/>
  <c r="D13" i="1"/>
  <c r="D12" i="1"/>
  <c r="D36" i="1" l="1"/>
  <c r="D29" i="1"/>
  <c r="D21" i="1"/>
  <c r="G29" i="1"/>
  <c r="H29" i="1" s="1"/>
  <c r="H18" i="1"/>
  <c r="H17" i="1"/>
  <c r="H14" i="1"/>
  <c r="H13" i="1"/>
  <c r="G11" i="1"/>
  <c r="H11" i="1" s="1"/>
</calcChain>
</file>

<file path=xl/sharedStrings.xml><?xml version="1.0" encoding="utf-8"?>
<sst xmlns="http://schemas.openxmlformats.org/spreadsheetml/2006/main" count="45" uniqueCount="27">
  <si>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</si>
  <si>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</si>
  <si>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</si>
  <si>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</si>
  <si>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</si>
  <si>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</si>
  <si>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</si>
  <si>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</si>
  <si>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</si>
  <si>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</si>
  <si>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</si>
  <si>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</si>
  <si>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</si>
  <si>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</si>
  <si>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</si>
  <si>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</si>
  <si>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</si>
  <si>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</si>
  <si>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</si>
  <si>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</si>
  <si>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Source:  U.S. Bureau of Labor Statistics, Geographic Profile of Employment and Unemployment.</t>
  </si>
  <si>
    <t>U.S.</t>
  </si>
  <si>
    <t>Civilian</t>
  </si>
  <si>
    <t>Labor Force</t>
  </si>
  <si>
    <t>Totals may not add due to rounding. Percent of Population may not calculate due to rounding.</t>
  </si>
  <si>
    <t>Hispanic/Latino Ethnicity</t>
  </si>
  <si>
    <t>TABLE 3. EMPLOYMENT STATUS OF UTAH'S NONINSTITUTIONAL POPULATION BY SEX &amp; AGE: 2017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</si>
</sst>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\ ;\(&quot;$&quot;#,##0\)"/>
    <numFmt numFmtId="165" formatCode="m/d"/>
    <numFmt numFmtId="166" formatCode="0.0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36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Font="1" applyBorder="1"/>
    <xf numFmtId="166" fontId="0" fillId="0" borderId="0" xfId="0" applyNumberFormat="1"/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Font="1"/>
    <xf numFmtId="0" fontId="7" fillId="0" borderId="2" xfId="0" applyNumberFormat="1" applyFont="1" applyFill="1" applyBorder="1" applyAlignment="1" applyProtection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8" fillId="0" borderId="0" xfId="0" applyNumberFormat="1" applyFont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1" fillId="2" borderId="0" xfId="0" applyFont="1" applyFill="1" applyBorder="1"/>
    <xf numFmtId="0" fontId="3" fillId="3" borderId="0" xfId="0" applyFont="1" applyFill="1" applyBorder="1"/>
    <xf numFmtId="166" fontId="0" fillId="3" borderId="0" xfId="0" applyNumberFormat="1" applyFont="1" applyFill="1" applyAlignment="1">
      <alignment horizontal="right"/>
    </xf>
    <xf numFmtId="0" fontId="0" fillId="3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 applyAlignment="1">
      <alignment horizontal="right"/>
    </xf>
    <xf numFmtId="0" fontId="4" fillId="4" borderId="0" xfId="0" applyFont="1" applyFill="1" applyBorder="1"/>
    <xf numFmtId="4" fontId="3" fillId="4" borderId="0" xfId="0" applyNumberFormat="1" applyFont="1" applyFill="1" applyBorder="1" applyAlignment="1">
      <alignment horizontal="right"/>
    </xf>
    <xf numFmtId="0" fontId="7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 applyBorder="1"/>
    <xf numFmtId="4" fontId="7" fillId="4" borderId="0" xfId="0" applyNumberFormat="1" applyFont="1" applyFill="1"/>
    <xf numFmtId="0" fontId="3" fillId="4" borderId="0" xfId="0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/>
    <xf numFmtId="0" fontId="3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I1"/>
    </sheetView>
  </sheetViews>
  <sheetFormatPr defaultRowHeight="12.75" x14ac:dyDescent="0.2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2" x14ac:dyDescent="0.2">
      <c r="A1" s="35"/>
      <c r="B1" s="35"/>
      <c r="C1" s="35"/>
      <c r="D1" s="35"/>
      <c r="E1" s="35"/>
      <c r="F1" s="35"/>
      <c r="G1" s="35"/>
      <c r="H1" s="35"/>
      <c r="I1" s="35"/>
      <c r="J1" s="1"/>
    </row>
    <row r="2" spans="1:12" ht="13.5" x14ac:dyDescent="0.2">
      <c r="A2" s="15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2" x14ac:dyDescent="0.2">
      <c r="A3" s="17"/>
      <c r="B3" s="17"/>
      <c r="C3" s="16"/>
      <c r="D3" s="17"/>
      <c r="E3" s="16"/>
      <c r="F3" s="16"/>
      <c r="G3" s="16"/>
      <c r="H3" s="17"/>
      <c r="I3" s="16"/>
      <c r="J3" s="16"/>
    </row>
    <row r="4" spans="1:12" x14ac:dyDescent="0.2">
      <c r="A4" s="18"/>
      <c r="B4" s="18"/>
      <c r="C4" s="19"/>
      <c r="D4" s="19"/>
      <c r="E4" s="18"/>
      <c r="F4" s="18"/>
      <c r="G4" s="19"/>
      <c r="H4" s="19"/>
      <c r="I4" s="20"/>
      <c r="J4" s="20"/>
    </row>
    <row r="5" spans="1:12" x14ac:dyDescent="0.2">
      <c r="A5" s="20"/>
      <c r="B5" s="20"/>
      <c r="C5" s="20"/>
      <c r="D5" s="20"/>
      <c r="E5" s="20"/>
      <c r="F5" s="20"/>
      <c r="G5" s="20"/>
      <c r="H5" s="20"/>
      <c r="I5" s="21" t="s">
        <v>21</v>
      </c>
      <c r="J5" s="20"/>
    </row>
    <row r="6" spans="1:12" s="7" customFormat="1" x14ac:dyDescent="0.2">
      <c r="A6" s="22"/>
      <c r="B6" s="22"/>
      <c r="C6" s="33" t="s">
        <v>1</v>
      </c>
      <c r="D6" s="34"/>
      <c r="E6" s="34"/>
      <c r="F6" s="22"/>
      <c r="G6" s="33" t="s">
        <v>2</v>
      </c>
      <c r="H6" s="33"/>
      <c r="I6" s="23" t="s">
        <v>22</v>
      </c>
      <c r="J6" s="22"/>
    </row>
    <row r="7" spans="1:12" s="7" customFormat="1" ht="12.95" customHeight="1" x14ac:dyDescent="0.2">
      <c r="A7" s="24"/>
      <c r="B7" s="25" t="s">
        <v>0</v>
      </c>
      <c r="C7" s="26"/>
      <c r="D7" s="26"/>
      <c r="E7" s="26"/>
      <c r="F7" s="24"/>
      <c r="G7" s="26"/>
      <c r="H7" s="26"/>
      <c r="I7" s="27" t="s">
        <v>23</v>
      </c>
      <c r="J7" s="26"/>
    </row>
    <row r="8" spans="1:12" s="7" customFormat="1" ht="12.95" customHeight="1" x14ac:dyDescent="0.2">
      <c r="A8" s="28"/>
      <c r="B8" s="25" t="s">
        <v>3</v>
      </c>
      <c r="C8" s="29"/>
      <c r="D8" s="30" t="s">
        <v>4</v>
      </c>
      <c r="E8" s="25" t="s">
        <v>5</v>
      </c>
      <c r="F8" s="31"/>
      <c r="G8" s="30"/>
      <c r="H8" s="30"/>
      <c r="I8" s="27" t="s">
        <v>4</v>
      </c>
      <c r="J8" s="26"/>
    </row>
    <row r="9" spans="1:12" s="7" customFormat="1" ht="12.95" customHeight="1" thickBot="1" x14ac:dyDescent="0.25">
      <c r="A9" s="28"/>
      <c r="B9" s="30" t="s">
        <v>6</v>
      </c>
      <c r="C9" s="30" t="s">
        <v>7</v>
      </c>
      <c r="D9" s="30" t="s">
        <v>6</v>
      </c>
      <c r="E9" s="30" t="s">
        <v>8</v>
      </c>
      <c r="F9" s="31"/>
      <c r="G9" s="30" t="s">
        <v>9</v>
      </c>
      <c r="H9" s="30" t="s">
        <v>10</v>
      </c>
      <c r="I9" s="27" t="s">
        <v>6</v>
      </c>
      <c r="J9" s="26"/>
    </row>
    <row r="10" spans="1:12" s="7" customFormat="1" ht="12.95" customHeight="1" thickTop="1" x14ac:dyDescent="0.2">
      <c r="A10" s="5"/>
      <c r="B10" s="6"/>
      <c r="C10" s="6"/>
      <c r="D10" s="6"/>
      <c r="E10" s="6"/>
      <c r="F10" s="8"/>
      <c r="G10" s="6"/>
      <c r="H10" s="6"/>
      <c r="I10" s="6"/>
    </row>
    <row r="11" spans="1:12" s="7" customFormat="1" x14ac:dyDescent="0.2">
      <c r="A11" s="2" t="s">
        <v>5</v>
      </c>
      <c r="B11" s="4">
        <f>SUM(B12:B18)</f>
        <v>2247000</v>
      </c>
      <c r="C11" s="4">
        <f>SUM(C12:C18)</f>
        <v>1569000</v>
      </c>
      <c r="D11" s="9">
        <f>(C11/B11)*100</f>
        <v>69.826435246995999</v>
      </c>
      <c r="E11" s="4">
        <f>SUM(E12:E18)</f>
        <v>1521000</v>
      </c>
      <c r="F11" s="4"/>
      <c r="G11" s="4">
        <f>+C11-E11</f>
        <v>48000</v>
      </c>
      <c r="H11" s="10">
        <f>(G11/C11)*100</f>
        <v>3.0592734225621414</v>
      </c>
      <c r="I11" s="9">
        <v>62.9</v>
      </c>
    </row>
    <row r="12" spans="1:12" s="7" customFormat="1" x14ac:dyDescent="0.2">
      <c r="A12" s="4" t="s">
        <v>11</v>
      </c>
      <c r="B12" s="4">
        <v>183000</v>
      </c>
      <c r="C12" s="4">
        <v>100000</v>
      </c>
      <c r="D12" s="9">
        <f t="shared" ref="D12:D18" si="0">(C12/B12)*100</f>
        <v>54.644808743169406</v>
      </c>
      <c r="E12" s="4">
        <v>94000</v>
      </c>
      <c r="F12" s="4"/>
      <c r="G12" s="4">
        <f t="shared" ref="G12:G38" si="1">+C12-E12</f>
        <v>6000</v>
      </c>
      <c r="H12" s="10">
        <f t="shared" ref="H12:H18" si="2">(G12/C12)*100</f>
        <v>6</v>
      </c>
      <c r="I12" s="9">
        <v>35.200000000000003</v>
      </c>
      <c r="K12" s="4"/>
      <c r="L12" s="4"/>
    </row>
    <row r="13" spans="1:12" s="7" customFormat="1" x14ac:dyDescent="0.2">
      <c r="A13" s="4" t="s">
        <v>12</v>
      </c>
      <c r="B13" s="4">
        <f>B22+B30</f>
        <v>259000</v>
      </c>
      <c r="C13" s="4">
        <f>C22+C30</f>
        <v>213000</v>
      </c>
      <c r="D13" s="9">
        <f t="shared" si="0"/>
        <v>82.239382239382238</v>
      </c>
      <c r="E13" s="4">
        <f>E22+E30</f>
        <v>205000</v>
      </c>
      <c r="F13" s="4"/>
      <c r="G13" s="4">
        <f t="shared" si="1"/>
        <v>8000</v>
      </c>
      <c r="H13" s="10">
        <f t="shared" si="2"/>
        <v>3.755868544600939</v>
      </c>
      <c r="I13" s="9">
        <v>71.3</v>
      </c>
    </row>
    <row r="14" spans="1:12" s="7" customFormat="1" x14ac:dyDescent="0.2">
      <c r="A14" s="4" t="s">
        <v>13</v>
      </c>
      <c r="B14" s="4">
        <f t="shared" ref="B14:C17" si="3">B23+B31</f>
        <v>448000</v>
      </c>
      <c r="C14" s="4">
        <f t="shared" si="3"/>
        <v>367000</v>
      </c>
      <c r="D14" s="9">
        <f t="shared" si="0"/>
        <v>81.919642857142861</v>
      </c>
      <c r="E14" s="4">
        <f t="shared" ref="E14" si="4">E23+E31</f>
        <v>354000</v>
      </c>
      <c r="F14" s="4"/>
      <c r="G14" s="4">
        <f t="shared" si="1"/>
        <v>13000</v>
      </c>
      <c r="H14" s="10">
        <f t="shared" si="2"/>
        <v>3.5422343324250685</v>
      </c>
      <c r="I14" s="9">
        <v>82.1</v>
      </c>
    </row>
    <row r="15" spans="1:12" s="7" customFormat="1" x14ac:dyDescent="0.2">
      <c r="A15" s="4" t="s">
        <v>14</v>
      </c>
      <c r="B15" s="4">
        <f t="shared" si="3"/>
        <v>421000</v>
      </c>
      <c r="C15" s="4">
        <f t="shared" si="3"/>
        <v>347000</v>
      </c>
      <c r="D15" s="9">
        <f t="shared" si="0"/>
        <v>82.422802850356291</v>
      </c>
      <c r="E15" s="4">
        <f t="shared" ref="E15" si="5">E24+E32</f>
        <v>340000</v>
      </c>
      <c r="F15" s="4"/>
      <c r="G15" s="4">
        <f t="shared" si="1"/>
        <v>7000</v>
      </c>
      <c r="H15" s="10">
        <f t="shared" si="2"/>
        <v>2.0172910662824206</v>
      </c>
      <c r="I15" s="9">
        <v>82.7</v>
      </c>
    </row>
    <row r="16" spans="1:12" s="7" customFormat="1" x14ac:dyDescent="0.2">
      <c r="A16" s="4" t="s">
        <v>15</v>
      </c>
      <c r="B16" s="4">
        <f t="shared" si="3"/>
        <v>293000</v>
      </c>
      <c r="C16" s="4">
        <f t="shared" si="3"/>
        <v>248000</v>
      </c>
      <c r="D16" s="9">
        <f t="shared" si="0"/>
        <v>84.641638225255974</v>
      </c>
      <c r="E16" s="4">
        <f t="shared" ref="E16" si="6">E25+E33</f>
        <v>240000</v>
      </c>
      <c r="F16" s="4"/>
      <c r="G16" s="4">
        <f t="shared" si="1"/>
        <v>8000</v>
      </c>
      <c r="H16" s="10">
        <f t="shared" si="2"/>
        <v>3.225806451612903</v>
      </c>
      <c r="I16" s="9">
        <v>80.3</v>
      </c>
    </row>
    <row r="17" spans="1:9" s="7" customFormat="1" x14ac:dyDescent="0.2">
      <c r="A17" s="4" t="s">
        <v>16</v>
      </c>
      <c r="B17" s="4">
        <f t="shared" si="3"/>
        <v>305000</v>
      </c>
      <c r="C17" s="4">
        <f t="shared" si="3"/>
        <v>223000</v>
      </c>
      <c r="D17" s="9">
        <f t="shared" si="0"/>
        <v>73.114754098360663</v>
      </c>
      <c r="E17" s="4">
        <f t="shared" ref="E17" si="7">E26+E34</f>
        <v>219000</v>
      </c>
      <c r="F17" s="4"/>
      <c r="G17" s="4">
        <f t="shared" si="1"/>
        <v>4000</v>
      </c>
      <c r="H17" s="10">
        <f t="shared" si="2"/>
        <v>1.7937219730941705</v>
      </c>
      <c r="I17" s="9">
        <v>64.5</v>
      </c>
    </row>
    <row r="18" spans="1:9" s="7" customFormat="1" x14ac:dyDescent="0.2">
      <c r="A18" s="4" t="s">
        <v>17</v>
      </c>
      <c r="B18" s="4">
        <v>338000</v>
      </c>
      <c r="C18" s="4">
        <v>71000</v>
      </c>
      <c r="D18" s="9">
        <f t="shared" si="0"/>
        <v>21.005917159763314</v>
      </c>
      <c r="E18" s="4">
        <v>69000</v>
      </c>
      <c r="F18" s="4"/>
      <c r="G18" s="4">
        <f t="shared" si="1"/>
        <v>2000</v>
      </c>
      <c r="H18" s="10">
        <f t="shared" si="2"/>
        <v>2.8169014084507045</v>
      </c>
      <c r="I18" s="9">
        <v>19.3</v>
      </c>
    </row>
    <row r="19" spans="1:9" s="7" customFormat="1" x14ac:dyDescent="0.2">
      <c r="A19" s="4"/>
      <c r="B19" s="4"/>
      <c r="C19" s="4"/>
      <c r="D19" s="9"/>
      <c r="E19" s="4"/>
      <c r="F19" s="4"/>
      <c r="G19" s="4"/>
      <c r="H19" s="9"/>
      <c r="I19" s="9"/>
    </row>
    <row r="20" spans="1:9" s="7" customFormat="1" x14ac:dyDescent="0.2">
      <c r="A20" s="2" t="s">
        <v>18</v>
      </c>
      <c r="B20" s="4"/>
      <c r="C20" s="4"/>
      <c r="D20" s="9"/>
      <c r="E20" s="4"/>
      <c r="F20" s="4"/>
      <c r="G20" s="4"/>
      <c r="H20" s="9"/>
      <c r="I20" s="9"/>
    </row>
    <row r="21" spans="1:9" s="7" customFormat="1" x14ac:dyDescent="0.2">
      <c r="A21" s="4" t="s">
        <v>5</v>
      </c>
      <c r="B21" s="4">
        <v>1120000</v>
      </c>
      <c r="C21" s="4">
        <v>875000</v>
      </c>
      <c r="D21" s="9">
        <f t="shared" ref="D21:D38" si="8">(C21/B21)*100</f>
        <v>78.125</v>
      </c>
      <c r="E21" s="4">
        <v>849000</v>
      </c>
      <c r="F21" s="4"/>
      <c r="G21" s="4">
        <f t="shared" si="1"/>
        <v>26000</v>
      </c>
      <c r="H21" s="10">
        <f>(G21/C21)*100</f>
        <v>2.9714285714285715</v>
      </c>
      <c r="I21" s="9">
        <v>69.099999999999994</v>
      </c>
    </row>
    <row r="22" spans="1:9" s="7" customFormat="1" x14ac:dyDescent="0.2">
      <c r="A22" s="4" t="s">
        <v>12</v>
      </c>
      <c r="B22" s="4">
        <v>128000</v>
      </c>
      <c r="C22" s="4">
        <v>110000</v>
      </c>
      <c r="D22" s="9">
        <f t="shared" si="8"/>
        <v>85.9375</v>
      </c>
      <c r="E22" s="4">
        <v>106000</v>
      </c>
      <c r="F22" s="4"/>
      <c r="G22" s="4">
        <f t="shared" si="1"/>
        <v>4000</v>
      </c>
      <c r="H22" s="10">
        <f t="shared" ref="H22:H26" si="9">(G22/C22)*100</f>
        <v>3.6363636363636362</v>
      </c>
      <c r="I22" s="9">
        <v>74.099999999999994</v>
      </c>
    </row>
    <row r="23" spans="1:9" s="7" customFormat="1" x14ac:dyDescent="0.2">
      <c r="A23" s="4" t="s">
        <v>13</v>
      </c>
      <c r="B23" s="4">
        <v>234000</v>
      </c>
      <c r="C23" s="4">
        <v>213000</v>
      </c>
      <c r="D23" s="9">
        <f t="shared" si="8"/>
        <v>91.025641025641022</v>
      </c>
      <c r="E23" s="4">
        <v>207000</v>
      </c>
      <c r="F23" s="4"/>
      <c r="G23" s="4">
        <f t="shared" si="1"/>
        <v>6000</v>
      </c>
      <c r="H23" s="10">
        <f t="shared" si="9"/>
        <v>2.8169014084507045</v>
      </c>
      <c r="I23" s="9">
        <v>88.8</v>
      </c>
    </row>
    <row r="24" spans="1:9" s="7" customFormat="1" x14ac:dyDescent="0.2">
      <c r="A24" s="4" t="s">
        <v>14</v>
      </c>
      <c r="B24" s="4">
        <v>215000</v>
      </c>
      <c r="C24" s="4">
        <v>205000</v>
      </c>
      <c r="D24" s="9">
        <f t="shared" si="8"/>
        <v>95.348837209302332</v>
      </c>
      <c r="E24" s="4">
        <v>202000</v>
      </c>
      <c r="F24" s="4"/>
      <c r="G24" s="4">
        <f t="shared" si="1"/>
        <v>3000</v>
      </c>
      <c r="H24" s="10">
        <f t="shared" si="9"/>
        <v>1.4634146341463417</v>
      </c>
      <c r="I24" s="9">
        <v>90.7</v>
      </c>
    </row>
    <row r="25" spans="1:9" s="7" customFormat="1" x14ac:dyDescent="0.2">
      <c r="A25" s="4" t="s">
        <v>15</v>
      </c>
      <c r="B25" s="4">
        <v>147000</v>
      </c>
      <c r="C25" s="4">
        <v>136000</v>
      </c>
      <c r="D25" s="9">
        <f t="shared" si="8"/>
        <v>92.517006802721085</v>
      </c>
      <c r="E25" s="4">
        <v>131000</v>
      </c>
      <c r="F25" s="4"/>
      <c r="G25" s="4">
        <f t="shared" si="1"/>
        <v>5000</v>
      </c>
      <c r="H25" s="10">
        <f t="shared" si="9"/>
        <v>3.6764705882352944</v>
      </c>
      <c r="I25" s="9">
        <v>83.8</v>
      </c>
    </row>
    <row r="26" spans="1:9" s="7" customFormat="1" x14ac:dyDescent="0.2">
      <c r="A26" s="4" t="s">
        <v>16</v>
      </c>
      <c r="B26" s="4">
        <v>152000</v>
      </c>
      <c r="C26" s="4">
        <v>122000</v>
      </c>
      <c r="D26" s="9">
        <f t="shared" si="8"/>
        <v>80.26315789473685</v>
      </c>
      <c r="E26" s="4">
        <v>121000</v>
      </c>
      <c r="F26" s="4"/>
      <c r="G26" s="4">
        <f t="shared" si="1"/>
        <v>1000</v>
      </c>
      <c r="H26" s="10">
        <f t="shared" si="9"/>
        <v>0.81967213114754101</v>
      </c>
      <c r="I26" s="9">
        <v>68.400000000000006</v>
      </c>
    </row>
    <row r="27" spans="1:9" s="7" customFormat="1" x14ac:dyDescent="0.2">
      <c r="A27" s="4"/>
      <c r="B27" s="4"/>
      <c r="C27" s="4"/>
      <c r="D27" s="9"/>
      <c r="E27" s="4"/>
      <c r="F27" s="4"/>
      <c r="G27" s="4"/>
      <c r="H27" s="9"/>
      <c r="I27" s="9"/>
    </row>
    <row r="28" spans="1:9" s="7" customFormat="1" x14ac:dyDescent="0.2">
      <c r="A28" s="2" t="s">
        <v>19</v>
      </c>
      <c r="B28" s="4"/>
      <c r="C28" s="4"/>
      <c r="D28" s="9"/>
      <c r="E28" s="4"/>
      <c r="F28" s="4"/>
      <c r="G28" s="4"/>
      <c r="H28" s="9"/>
      <c r="I28" s="9"/>
    </row>
    <row r="29" spans="1:9" s="7" customFormat="1" x14ac:dyDescent="0.2">
      <c r="A29" s="4" t="s">
        <v>5</v>
      </c>
      <c r="B29" s="4">
        <v>1128000</v>
      </c>
      <c r="C29" s="4">
        <v>693000</v>
      </c>
      <c r="D29" s="9">
        <f t="shared" si="8"/>
        <v>61.436170212765958</v>
      </c>
      <c r="E29" s="4">
        <v>666000</v>
      </c>
      <c r="F29" s="4"/>
      <c r="G29" s="4">
        <f t="shared" si="1"/>
        <v>27000</v>
      </c>
      <c r="H29" s="10">
        <f>(G29/C29)*100</f>
        <v>3.8961038961038961</v>
      </c>
      <c r="I29" s="9">
        <v>57</v>
      </c>
    </row>
    <row r="30" spans="1:9" s="7" customFormat="1" x14ac:dyDescent="0.2">
      <c r="A30" s="4" t="s">
        <v>12</v>
      </c>
      <c r="B30" s="4">
        <v>131000</v>
      </c>
      <c r="C30" s="4">
        <v>103000</v>
      </c>
      <c r="D30" s="9">
        <f t="shared" si="8"/>
        <v>78.625954198473281</v>
      </c>
      <c r="E30" s="4">
        <v>99000</v>
      </c>
      <c r="F30" s="4"/>
      <c r="G30" s="4">
        <f t="shared" si="1"/>
        <v>4000</v>
      </c>
      <c r="H30" s="10">
        <f t="shared" ref="H30:H38" si="10">(G30/C30)*100</f>
        <v>3.8834951456310676</v>
      </c>
      <c r="I30" s="9">
        <v>68.8</v>
      </c>
    </row>
    <row r="31" spans="1:9" s="7" customFormat="1" x14ac:dyDescent="0.2">
      <c r="A31" s="4" t="s">
        <v>13</v>
      </c>
      <c r="B31" s="4">
        <v>214000</v>
      </c>
      <c r="C31" s="4">
        <v>154000</v>
      </c>
      <c r="D31" s="9">
        <f t="shared" si="8"/>
        <v>71.962616822429908</v>
      </c>
      <c r="E31" s="4">
        <v>147000</v>
      </c>
      <c r="F31" s="4"/>
      <c r="G31" s="4">
        <f t="shared" si="1"/>
        <v>7000</v>
      </c>
      <c r="H31" s="10">
        <f t="shared" si="10"/>
        <v>4.5454545454545459</v>
      </c>
      <c r="I31" s="9">
        <v>75.5</v>
      </c>
    </row>
    <row r="32" spans="1:9" s="7" customFormat="1" x14ac:dyDescent="0.2">
      <c r="A32" s="4" t="s">
        <v>14</v>
      </c>
      <c r="B32" s="4">
        <v>206000</v>
      </c>
      <c r="C32" s="4">
        <v>142000</v>
      </c>
      <c r="D32" s="9">
        <f t="shared" si="8"/>
        <v>68.932038834951456</v>
      </c>
      <c r="E32" s="4">
        <v>138000</v>
      </c>
      <c r="F32" s="4"/>
      <c r="G32" s="4">
        <f t="shared" si="1"/>
        <v>4000</v>
      </c>
      <c r="H32" s="10">
        <f t="shared" si="10"/>
        <v>2.8169014084507045</v>
      </c>
      <c r="I32" s="9">
        <v>75</v>
      </c>
    </row>
    <row r="33" spans="1:9" s="7" customFormat="1" x14ac:dyDescent="0.2">
      <c r="A33" s="4" t="s">
        <v>15</v>
      </c>
      <c r="B33" s="4">
        <v>146000</v>
      </c>
      <c r="C33" s="4">
        <v>112000</v>
      </c>
      <c r="D33" s="9">
        <f t="shared" si="8"/>
        <v>76.712328767123282</v>
      </c>
      <c r="E33" s="4">
        <v>109000</v>
      </c>
      <c r="F33" s="4"/>
      <c r="G33" s="4">
        <f t="shared" si="1"/>
        <v>3000</v>
      </c>
      <c r="H33" s="10">
        <f t="shared" si="10"/>
        <v>2.6785714285714284</v>
      </c>
      <c r="I33" s="9">
        <v>74.5</v>
      </c>
    </row>
    <row r="34" spans="1:9" s="7" customFormat="1" x14ac:dyDescent="0.2">
      <c r="A34" s="4" t="s">
        <v>16</v>
      </c>
      <c r="B34" s="4">
        <v>153000</v>
      </c>
      <c r="C34" s="4">
        <v>101000</v>
      </c>
      <c r="D34" s="9">
        <f t="shared" si="8"/>
        <v>66.013071895424829</v>
      </c>
      <c r="E34" s="4">
        <v>98000</v>
      </c>
      <c r="F34" s="4"/>
      <c r="G34" s="4">
        <f t="shared" si="1"/>
        <v>3000</v>
      </c>
      <c r="H34" s="10">
        <f t="shared" si="10"/>
        <v>2.9702970297029703</v>
      </c>
      <c r="I34" s="9">
        <v>58.9</v>
      </c>
    </row>
    <row r="35" spans="1:9" s="7" customFormat="1" x14ac:dyDescent="0.2">
      <c r="A35" s="4"/>
      <c r="B35" s="4"/>
      <c r="C35" s="4"/>
      <c r="D35" s="9"/>
      <c r="E35" s="4"/>
      <c r="F35" s="4"/>
      <c r="G35" s="4"/>
      <c r="H35" s="9"/>
      <c r="I35" s="9"/>
    </row>
    <row r="36" spans="1:9" s="7" customFormat="1" ht="25.5" x14ac:dyDescent="0.2">
      <c r="A36" s="32" t="s">
        <v>25</v>
      </c>
      <c r="B36" s="4">
        <v>259000</v>
      </c>
      <c r="C36" s="4">
        <v>193000</v>
      </c>
      <c r="D36" s="9">
        <f t="shared" si="8"/>
        <v>74.517374517374506</v>
      </c>
      <c r="E36" s="4">
        <v>187000</v>
      </c>
      <c r="F36" s="4"/>
      <c r="G36" s="4">
        <f t="shared" si="1"/>
        <v>6000</v>
      </c>
      <c r="H36" s="10">
        <f t="shared" si="10"/>
        <v>3.1088082901554404</v>
      </c>
      <c r="I36" s="9">
        <v>66.099999999999994</v>
      </c>
    </row>
    <row r="37" spans="1:9" s="7" customFormat="1" x14ac:dyDescent="0.2">
      <c r="A37" s="4" t="s">
        <v>18</v>
      </c>
      <c r="B37" s="4">
        <v>157000</v>
      </c>
      <c r="C37" s="4">
        <v>132000</v>
      </c>
      <c r="D37" s="9">
        <f t="shared" si="8"/>
        <v>84.076433121019107</v>
      </c>
      <c r="E37" s="4">
        <v>127000</v>
      </c>
      <c r="F37" s="4"/>
      <c r="G37" s="4">
        <f t="shared" si="1"/>
        <v>5000</v>
      </c>
      <c r="H37" s="10">
        <f t="shared" si="10"/>
        <v>3.7878787878787881</v>
      </c>
      <c r="I37" s="9">
        <v>75.8</v>
      </c>
    </row>
    <row r="38" spans="1:9" s="7" customFormat="1" x14ac:dyDescent="0.2">
      <c r="A38" s="4" t="s">
        <v>19</v>
      </c>
      <c r="B38" s="4">
        <v>147000</v>
      </c>
      <c r="C38" s="4">
        <v>100000</v>
      </c>
      <c r="D38" s="9">
        <f t="shared" si="8"/>
        <v>68.027210884353735</v>
      </c>
      <c r="E38" s="4">
        <v>94000</v>
      </c>
      <c r="F38" s="4"/>
      <c r="G38" s="4">
        <f t="shared" si="1"/>
        <v>6000</v>
      </c>
      <c r="H38" s="10">
        <f t="shared" si="10"/>
        <v>6</v>
      </c>
      <c r="I38" s="9">
        <v>56.4</v>
      </c>
    </row>
    <row r="39" spans="1:9" x14ac:dyDescent="0.2">
      <c r="A39" s="11"/>
    </row>
    <row r="40" spans="1:9" s="13" customFormat="1" x14ac:dyDescent="0.2">
      <c r="A40" s="12" t="s">
        <v>24</v>
      </c>
      <c r="B40" s="12"/>
      <c r="C40" s="12"/>
      <c r="D40" s="12"/>
      <c r="E40" s="12"/>
      <c r="F40" s="12"/>
      <c r="G40" s="12"/>
      <c r="H40" s="12"/>
    </row>
    <row r="41" spans="1:9" s="13" customFormat="1" x14ac:dyDescent="0.2">
      <c r="A41" s="12" t="s">
        <v>20</v>
      </c>
      <c r="B41" s="12"/>
      <c r="C41" s="12"/>
      <c r="D41" s="14"/>
      <c r="E41" s="12"/>
      <c r="F41" s="12"/>
      <c r="G41" s="12"/>
      <c r="H41" s="12"/>
    </row>
    <row r="42" spans="1:9" x14ac:dyDescent="0.2">
      <c r="D42" s="2"/>
      <c r="F42" s="2"/>
    </row>
    <row r="43" spans="1:9" x14ac:dyDescent="0.2">
      <c r="D43" s="3"/>
    </row>
    <row r="44" spans="1:9" x14ac:dyDescent="0.2">
      <c r="D44" s="3"/>
    </row>
    <row r="45" spans="1:9" x14ac:dyDescent="0.2">
      <c r="D45" s="3"/>
    </row>
  </sheetData>
  <mergeCells count="3">
    <mergeCell ref="C6:E6"/>
    <mergeCell ref="G6:H6"/>
    <mergeCell ref="A1:I1"/>
  </mergeCells>
  <phoneticPr fontId="0" type="noConversion"/>
  <printOptions horizontalCentered="1"/>
  <pageMargins left="0.25" right="0.25" top="0.75" bottom="0.75" header="0.3" footer="0.3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2014-10-30T22:00:44Z</cp:lastPrinted>
  <dcterms:created xsi:type="dcterms:W3CDTF">2002-10-17T20:04:52Z</dcterms:created>
  <dcterms:modified xsi:type="dcterms:W3CDTF">2019-10-02T22:03:53Z</dcterms:modified>
</cp:coreProperties>
</file>