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225" windowWidth="11490" windowHeight="5940"/>
  </bookViews>
  <sheets>
    <sheet name="Table3" sheetId="1" r:id="rId1"/>
  </sheets>
  <definedNames>
    <definedName name="_xlnm.Print_Area" localSheetId="0">Table3!$A$1:$J$45</definedName>
  </definedNames>
  <calcPr calcId="145621"/>
</workbook>
</file>

<file path=xl/calcChain.xml><?xml version="1.0" encoding="utf-8"?>
<calcChain xmlns="http://schemas.openxmlformats.org/spreadsheetml/2006/main">
  <c r="H38" i="1" l="1"/>
  <c r="G35" i="1"/>
  <c r="H35" i="1" s="1"/>
  <c r="G42" i="1"/>
  <c r="G41" i="1"/>
  <c r="G38" i="1"/>
  <c r="G37" i="1"/>
  <c r="G36" i="1"/>
  <c r="H36" i="1" s="1"/>
  <c r="G34" i="1"/>
  <c r="H34" i="1" s="1"/>
  <c r="G33" i="1"/>
  <c r="H33" i="1" s="1"/>
  <c r="G32" i="1"/>
  <c r="H32" i="1" s="1"/>
  <c r="G28" i="1"/>
  <c r="G27" i="1"/>
  <c r="G26" i="1"/>
  <c r="G25" i="1"/>
  <c r="H25" i="1" s="1"/>
  <c r="G24" i="1"/>
  <c r="H24" i="1" s="1"/>
  <c r="G23" i="1"/>
  <c r="G22" i="1"/>
  <c r="G21" i="1"/>
  <c r="G18" i="1"/>
  <c r="G17" i="1"/>
  <c r="G16" i="1"/>
  <c r="H16" i="1" s="1"/>
  <c r="G15" i="1"/>
  <c r="H15" i="1" s="1"/>
  <c r="G14" i="1"/>
  <c r="G13" i="1"/>
  <c r="G12" i="1"/>
  <c r="H37" i="1"/>
  <c r="H28" i="1"/>
  <c r="H27" i="1"/>
  <c r="H26" i="1"/>
  <c r="H23" i="1"/>
  <c r="H22" i="1"/>
  <c r="H21" i="1"/>
  <c r="D42" i="1"/>
  <c r="D41" i="1"/>
  <c r="D38" i="1"/>
  <c r="D37" i="1"/>
  <c r="D36" i="1"/>
  <c r="D35" i="1"/>
  <c r="D34" i="1"/>
  <c r="D33" i="1"/>
  <c r="D32" i="1"/>
  <c r="D31" i="1"/>
  <c r="D28" i="1"/>
  <c r="D27" i="1"/>
  <c r="D26" i="1"/>
  <c r="D25" i="1"/>
  <c r="D24" i="1"/>
  <c r="D23" i="1"/>
  <c r="D22" i="1"/>
  <c r="D21" i="1"/>
  <c r="E31" i="1"/>
  <c r="G31" i="1" s="1"/>
  <c r="H31" i="1" s="1"/>
  <c r="C31" i="1"/>
  <c r="B31" i="1"/>
  <c r="E40" i="1"/>
  <c r="C40" i="1"/>
  <c r="G40" i="1" s="1"/>
  <c r="E21" i="1"/>
  <c r="C21" i="1"/>
  <c r="B40" i="1"/>
  <c r="D40" i="1" s="1"/>
  <c r="B21" i="1"/>
  <c r="E11" i="1"/>
  <c r="C11" i="1"/>
  <c r="B11" i="1"/>
  <c r="H12" i="1"/>
  <c r="D18" i="1"/>
  <c r="D17" i="1"/>
  <c r="D16" i="1"/>
  <c r="D15" i="1"/>
  <c r="D14" i="1"/>
  <c r="D13" i="1"/>
  <c r="D12" i="1"/>
  <c r="D11" i="1"/>
  <c r="H18" i="1" l="1"/>
  <c r="H17" i="1"/>
  <c r="H14" i="1"/>
  <c r="H13" i="1"/>
  <c r="G11" i="1"/>
  <c r="H11" i="1" s="1"/>
</calcChain>
</file>

<file path=xl/sharedStrings.xml><?xml version="1.0" encoding="utf-8"?>
<sst xmlns="http://schemas.openxmlformats.org/spreadsheetml/2006/main" count="49" uniqueCount="27">
  <si>
    <t xml:space="preserve">Civilian </t>
  </si>
  <si>
    <t>Civilian Labor Force</t>
  </si>
  <si>
    <t>Unemployment</t>
  </si>
  <si>
    <t xml:space="preserve">Noninstitutional </t>
  </si>
  <si>
    <t>Percent of</t>
  </si>
  <si>
    <t>Total</t>
  </si>
  <si>
    <t>Population</t>
  </si>
  <si>
    <t xml:space="preserve">Number  </t>
  </si>
  <si>
    <t>Employment</t>
  </si>
  <si>
    <t>Number</t>
  </si>
  <si>
    <t xml:space="preserve">Rate </t>
  </si>
  <si>
    <t>16 to 19 years</t>
  </si>
  <si>
    <t>20 to 24 years</t>
  </si>
  <si>
    <t>25 to 34 years</t>
  </si>
  <si>
    <t>35 to 44 years</t>
  </si>
  <si>
    <t>45 to 54 years</t>
  </si>
  <si>
    <t>55 to 64 years</t>
  </si>
  <si>
    <t>65 and over</t>
  </si>
  <si>
    <t>Men</t>
  </si>
  <si>
    <t>Women</t>
  </si>
  <si>
    <t>Hispanic Origin</t>
  </si>
  <si>
    <t>Source:  U.S. Bureau of Labor Statistics, Geographic Profile of Employment and Unemployment.</t>
  </si>
  <si>
    <t>U.S.</t>
  </si>
  <si>
    <t>Civilian</t>
  </si>
  <si>
    <t>Labor Force</t>
  </si>
  <si>
    <t>Totals may not add due to rounding. Percent of Population may not calculate due to rounding.</t>
  </si>
  <si>
    <t>TABLE 3. EMPLOYMENT STATUS OF UTAH'S NONINSTITUTIONAL POPULATION BY SEX &amp; AGE: 2013 ANNUAL 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</si>
</sst>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\ ;\(&quot;$&quot;#,##0\)"/>
    <numFmt numFmtId="165" formatCode="m/d"/>
    <numFmt numFmtId="166" formatCode="0.0"/>
  </numFmts>
  <fonts count="1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.5"/>
      <name val="Arial"/>
      <family val="2"/>
    </font>
    <font>
      <b/>
      <sz val="10.5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7" fillId="0" borderId="1" applyNumberFormat="0" applyFont="0" applyBorder="0" applyAlignment="0" applyProtection="0"/>
  </cellStyleXfs>
  <cellXfs count="35">
    <xf numFmtId="0" fontId="0" fillId="0" borderId="0" xfId="0"/>
    <xf numFmtId="0" fontId="0" fillId="0" borderId="0" xfId="0" applyNumberFormat="1" applyFont="1" applyAlignment="1">
      <alignment horizontal="right"/>
    </xf>
    <xf numFmtId="0" fontId="3" fillId="0" borderId="0" xfId="0" applyFont="1" applyBorder="1"/>
    <xf numFmtId="166" fontId="0" fillId="0" borderId="0" xfId="0" applyNumberFormat="1"/>
    <xf numFmtId="3" fontId="7" fillId="0" borderId="0" xfId="0" applyNumberFormat="1" applyFont="1"/>
    <xf numFmtId="0" fontId="3" fillId="0" borderId="2" xfId="0" applyFont="1" applyBorder="1"/>
    <xf numFmtId="0" fontId="4" fillId="0" borderId="2" xfId="0" applyFont="1" applyBorder="1" applyAlignment="1">
      <alignment horizontal="right"/>
    </xf>
    <xf numFmtId="0" fontId="7" fillId="0" borderId="0" xfId="0" applyFont="1"/>
    <xf numFmtId="0" fontId="7" fillId="0" borderId="2" xfId="0" applyNumberFormat="1" applyFont="1" applyFill="1" applyBorder="1" applyAlignment="1" applyProtection="1"/>
    <xf numFmtId="166" fontId="7" fillId="0" borderId="0" xfId="0" applyNumberFormat="1" applyFont="1"/>
    <xf numFmtId="166" fontId="7" fillId="0" borderId="0" xfId="0" applyNumberFormat="1" applyFont="1" applyAlignment="1">
      <alignment horizontal="right"/>
    </xf>
    <xf numFmtId="0" fontId="0" fillId="0" borderId="3" xfId="0" applyBorder="1"/>
    <xf numFmtId="3" fontId="8" fillId="0" borderId="0" xfId="0" applyNumberFormat="1" applyFont="1"/>
    <xf numFmtId="0" fontId="8" fillId="0" borderId="0" xfId="0" applyFont="1"/>
    <xf numFmtId="0" fontId="8" fillId="0" borderId="0" xfId="0" applyNumberFormat="1" applyFont="1"/>
    <xf numFmtId="0" fontId="0" fillId="0" borderId="0" xfId="0" applyAlignment="1">
      <alignment horizontal="center"/>
    </xf>
    <xf numFmtId="0" fontId="9" fillId="2" borderId="0" xfId="0" applyFont="1" applyFill="1" applyBorder="1" applyAlignment="1">
      <alignment horizontal="left" vertical="center"/>
    </xf>
    <xf numFmtId="0" fontId="10" fillId="2" borderId="0" xfId="0" applyFont="1" applyFill="1" applyBorder="1"/>
    <xf numFmtId="0" fontId="11" fillId="2" borderId="0" xfId="0" applyFont="1" applyFill="1" applyBorder="1"/>
    <xf numFmtId="0" fontId="3" fillId="3" borderId="0" xfId="0" applyFont="1" applyFill="1" applyBorder="1"/>
    <xf numFmtId="166" fontId="0" fillId="3" borderId="0" xfId="0" applyNumberFormat="1" applyFont="1" applyFill="1" applyAlignment="1">
      <alignment horizontal="right"/>
    </xf>
    <xf numFmtId="0" fontId="0" fillId="3" borderId="0" xfId="0" applyFill="1"/>
    <xf numFmtId="0" fontId="6" fillId="3" borderId="0" xfId="0" applyFont="1" applyFill="1" applyAlignment="1">
      <alignment horizontal="right"/>
    </xf>
    <xf numFmtId="0" fontId="7" fillId="3" borderId="0" xfId="0" applyFont="1" applyFill="1"/>
    <xf numFmtId="0" fontId="4" fillId="3" borderId="0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3" fillId="3" borderId="0" xfId="0" applyFont="1" applyFill="1" applyAlignment="1">
      <alignment horizontal="right"/>
    </xf>
    <xf numFmtId="0" fontId="4" fillId="4" borderId="0" xfId="0" applyFont="1" applyFill="1" applyBorder="1"/>
    <xf numFmtId="4" fontId="3" fillId="4" borderId="0" xfId="0" applyNumberFormat="1" applyFont="1" applyFill="1" applyBorder="1" applyAlignment="1">
      <alignment horizontal="right"/>
    </xf>
    <xf numFmtId="0" fontId="7" fillId="4" borderId="0" xfId="0" applyFont="1" applyFill="1"/>
    <xf numFmtId="0" fontId="3" fillId="4" borderId="0" xfId="0" applyFont="1" applyFill="1" applyAlignment="1">
      <alignment horizontal="right"/>
    </xf>
    <xf numFmtId="0" fontId="3" fillId="4" borderId="0" xfId="0" applyFont="1" applyFill="1" applyBorder="1"/>
    <xf numFmtId="4" fontId="7" fillId="4" borderId="0" xfId="0" applyNumberFormat="1" applyFont="1" applyFill="1"/>
    <xf numFmtId="0" fontId="3" fillId="4" borderId="0" xfId="0" applyFont="1" applyFill="1" applyBorder="1" applyAlignment="1">
      <alignment horizontal="right"/>
    </xf>
    <xf numFmtId="0" fontId="7" fillId="4" borderId="0" xfId="0" applyNumberFormat="1" applyFont="1" applyFill="1" applyBorder="1" applyAlignment="1" applyProtection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workbookViewId="0">
      <selection sqref="A1:I1"/>
    </sheetView>
  </sheetViews>
  <sheetFormatPr defaultRowHeight="12.75" x14ac:dyDescent="0.2"/>
  <cols>
    <col min="1" max="1" width="16.5703125" customWidth="1"/>
    <col min="2" max="2" width="17" customWidth="1"/>
    <col min="3" max="3" width="14.28515625" customWidth="1"/>
    <col min="4" max="4" width="10.85546875" customWidth="1"/>
    <col min="5" max="5" width="14.28515625" customWidth="1"/>
    <col min="6" max="6" width="5.7109375" customWidth="1"/>
    <col min="7" max="7" width="8.140625" bestFit="1" customWidth="1"/>
    <col min="8" max="8" width="8" customWidth="1"/>
    <col min="9" max="9" width="17.140625" customWidth="1"/>
  </cols>
  <sheetData>
    <row r="1" spans="1:10" x14ac:dyDescent="0.2">
      <c r="A1" s="15"/>
      <c r="B1" s="15"/>
      <c r="C1" s="15"/>
      <c r="D1" s="15"/>
      <c r="E1" s="15"/>
      <c r="F1" s="15"/>
      <c r="G1" s="15"/>
      <c r="H1" s="15"/>
      <c r="I1" s="15"/>
      <c r="J1" s="1"/>
    </row>
    <row r="2" spans="1:10" ht="13.5" x14ac:dyDescent="0.2">
      <c r="A2" s="16" t="s">
        <v>26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x14ac:dyDescent="0.2">
      <c r="A3" s="18"/>
      <c r="B3" s="18"/>
      <c r="C3" s="17"/>
      <c r="D3" s="18"/>
      <c r="E3" s="17"/>
      <c r="F3" s="17"/>
      <c r="G3" s="17"/>
      <c r="H3" s="18"/>
      <c r="I3" s="17"/>
      <c r="J3" s="17"/>
    </row>
    <row r="4" spans="1:10" x14ac:dyDescent="0.2">
      <c r="A4" s="19"/>
      <c r="B4" s="19"/>
      <c r="C4" s="20"/>
      <c r="D4" s="20"/>
      <c r="E4" s="19"/>
      <c r="F4" s="19"/>
      <c r="G4" s="20"/>
      <c r="H4" s="20"/>
      <c r="I4" s="21"/>
      <c r="J4" s="21"/>
    </row>
    <row r="5" spans="1:10" x14ac:dyDescent="0.2">
      <c r="A5" s="21"/>
      <c r="B5" s="21"/>
      <c r="C5" s="21"/>
      <c r="D5" s="21"/>
      <c r="E5" s="21"/>
      <c r="F5" s="21"/>
      <c r="G5" s="21"/>
      <c r="H5" s="21"/>
      <c r="I5" s="22" t="s">
        <v>22</v>
      </c>
      <c r="J5" s="21"/>
    </row>
    <row r="6" spans="1:10" s="7" customFormat="1" x14ac:dyDescent="0.2">
      <c r="A6" s="23"/>
      <c r="B6" s="23"/>
      <c r="C6" s="24" t="s">
        <v>1</v>
      </c>
      <c r="D6" s="25"/>
      <c r="E6" s="25"/>
      <c r="F6" s="23"/>
      <c r="G6" s="24" t="s">
        <v>2</v>
      </c>
      <c r="H6" s="24"/>
      <c r="I6" s="26" t="s">
        <v>23</v>
      </c>
      <c r="J6" s="23"/>
    </row>
    <row r="7" spans="1:10" s="7" customFormat="1" ht="12.95" customHeight="1" x14ac:dyDescent="0.2">
      <c r="A7" s="27"/>
      <c r="B7" s="28" t="s">
        <v>0</v>
      </c>
      <c r="C7" s="29"/>
      <c r="D7" s="29"/>
      <c r="E7" s="29"/>
      <c r="F7" s="27"/>
      <c r="G7" s="29"/>
      <c r="H7" s="29"/>
      <c r="I7" s="30" t="s">
        <v>24</v>
      </c>
      <c r="J7" s="29"/>
    </row>
    <row r="8" spans="1:10" s="7" customFormat="1" ht="12.95" customHeight="1" x14ac:dyDescent="0.2">
      <c r="A8" s="31"/>
      <c r="B8" s="28" t="s">
        <v>3</v>
      </c>
      <c r="C8" s="32"/>
      <c r="D8" s="33" t="s">
        <v>4</v>
      </c>
      <c r="E8" s="28" t="s">
        <v>5</v>
      </c>
      <c r="F8" s="34"/>
      <c r="G8" s="33"/>
      <c r="H8" s="33"/>
      <c r="I8" s="30" t="s">
        <v>4</v>
      </c>
      <c r="J8" s="29"/>
    </row>
    <row r="9" spans="1:10" s="7" customFormat="1" ht="12.95" customHeight="1" thickBot="1" x14ac:dyDescent="0.25">
      <c r="A9" s="31"/>
      <c r="B9" s="33" t="s">
        <v>6</v>
      </c>
      <c r="C9" s="33" t="s">
        <v>7</v>
      </c>
      <c r="D9" s="33" t="s">
        <v>6</v>
      </c>
      <c r="E9" s="33" t="s">
        <v>8</v>
      </c>
      <c r="F9" s="34"/>
      <c r="G9" s="33" t="s">
        <v>9</v>
      </c>
      <c r="H9" s="33" t="s">
        <v>10</v>
      </c>
      <c r="I9" s="30" t="s">
        <v>6</v>
      </c>
      <c r="J9" s="29"/>
    </row>
    <row r="10" spans="1:10" s="7" customFormat="1" ht="12.95" customHeight="1" thickTop="1" x14ac:dyDescent="0.2">
      <c r="A10" s="5"/>
      <c r="B10" s="6"/>
      <c r="C10" s="6"/>
      <c r="D10" s="6"/>
      <c r="E10" s="6"/>
      <c r="F10" s="8"/>
      <c r="G10" s="6"/>
      <c r="H10" s="6"/>
      <c r="I10" s="6"/>
    </row>
    <row r="11" spans="1:10" s="7" customFormat="1" x14ac:dyDescent="0.2">
      <c r="A11" s="2" t="s">
        <v>5</v>
      </c>
      <c r="B11" s="4">
        <f>SUM(B12:B18)</f>
        <v>2061000</v>
      </c>
      <c r="C11" s="4">
        <f>SUM(C12:C18)</f>
        <v>1421000</v>
      </c>
      <c r="D11" s="9">
        <f>(C11/B11)*100</f>
        <v>68.947113051916546</v>
      </c>
      <c r="E11" s="4">
        <f>SUM(E12:E18)</f>
        <v>1358000</v>
      </c>
      <c r="F11" s="4"/>
      <c r="G11" s="4">
        <f>+C11-E11</f>
        <v>63000</v>
      </c>
      <c r="H11" s="10">
        <f>(G11/C11)*100</f>
        <v>4.4334975369458132</v>
      </c>
      <c r="I11" s="7">
        <v>63.2</v>
      </c>
    </row>
    <row r="12" spans="1:10" s="7" customFormat="1" x14ac:dyDescent="0.2">
      <c r="A12" s="4" t="s">
        <v>11</v>
      </c>
      <c r="B12" s="4">
        <v>165000</v>
      </c>
      <c r="C12" s="4">
        <v>80000</v>
      </c>
      <c r="D12" s="9">
        <f t="shared" ref="D12:D18" si="0">(C12/B12)*100</f>
        <v>48.484848484848484</v>
      </c>
      <c r="E12" s="4">
        <v>69000</v>
      </c>
      <c r="F12" s="4"/>
      <c r="G12" s="4">
        <f t="shared" ref="G12:G42" si="1">+C12-E12</f>
        <v>11000</v>
      </c>
      <c r="H12" s="10">
        <f t="shared" ref="H12:H18" si="2">(G12/C12)*100</f>
        <v>13.750000000000002</v>
      </c>
      <c r="I12" s="7">
        <v>34.5</v>
      </c>
    </row>
    <row r="13" spans="1:10" s="7" customFormat="1" x14ac:dyDescent="0.2">
      <c r="A13" s="4" t="s">
        <v>12</v>
      </c>
      <c r="B13" s="4">
        <v>219000</v>
      </c>
      <c r="C13" s="4">
        <v>180000</v>
      </c>
      <c r="D13" s="9">
        <f t="shared" si="0"/>
        <v>82.191780821917803</v>
      </c>
      <c r="E13" s="4">
        <v>169000</v>
      </c>
      <c r="F13" s="4"/>
      <c r="G13" s="4">
        <f t="shared" si="1"/>
        <v>11000</v>
      </c>
      <c r="H13" s="10">
        <f t="shared" si="2"/>
        <v>6.1111111111111107</v>
      </c>
      <c r="I13" s="7">
        <v>70.7</v>
      </c>
    </row>
    <row r="14" spans="1:10" s="7" customFormat="1" x14ac:dyDescent="0.2">
      <c r="A14" s="4" t="s">
        <v>13</v>
      </c>
      <c r="B14" s="4">
        <v>460000</v>
      </c>
      <c r="C14" s="4">
        <v>366000</v>
      </c>
      <c r="D14" s="9">
        <f t="shared" si="0"/>
        <v>79.565217391304344</v>
      </c>
      <c r="E14" s="4">
        <v>353000</v>
      </c>
      <c r="F14" s="4"/>
      <c r="G14" s="4">
        <f t="shared" si="1"/>
        <v>13000</v>
      </c>
      <c r="H14" s="10">
        <f t="shared" si="2"/>
        <v>3.5519125683060109</v>
      </c>
      <c r="I14" s="7">
        <v>81.2</v>
      </c>
    </row>
    <row r="15" spans="1:10" s="7" customFormat="1" x14ac:dyDescent="0.2">
      <c r="A15" s="4" t="s">
        <v>14</v>
      </c>
      <c r="B15" s="4">
        <v>372000</v>
      </c>
      <c r="C15" s="4">
        <v>302000</v>
      </c>
      <c r="D15" s="9">
        <f t="shared" si="0"/>
        <v>81.182795698924721</v>
      </c>
      <c r="E15" s="4">
        <v>290000</v>
      </c>
      <c r="F15" s="4"/>
      <c r="G15" s="4">
        <f t="shared" si="1"/>
        <v>12000</v>
      </c>
      <c r="H15" s="10">
        <f t="shared" si="2"/>
        <v>3.9735099337748347</v>
      </c>
      <c r="I15" s="7">
        <v>82.2</v>
      </c>
    </row>
    <row r="16" spans="1:10" s="7" customFormat="1" x14ac:dyDescent="0.2">
      <c r="A16" s="4" t="s">
        <v>15</v>
      </c>
      <c r="B16" s="4">
        <v>312000</v>
      </c>
      <c r="C16" s="4">
        <v>256000</v>
      </c>
      <c r="D16" s="9">
        <f t="shared" si="0"/>
        <v>82.051282051282044</v>
      </c>
      <c r="E16" s="4">
        <v>248000</v>
      </c>
      <c r="F16" s="4"/>
      <c r="G16" s="4">
        <f t="shared" si="1"/>
        <v>8000</v>
      </c>
      <c r="H16" s="10">
        <f t="shared" si="2"/>
        <v>3.125</v>
      </c>
      <c r="I16" s="7">
        <v>79.7</v>
      </c>
    </row>
    <row r="17" spans="1:9" s="7" customFormat="1" x14ac:dyDescent="0.2">
      <c r="A17" s="4" t="s">
        <v>16</v>
      </c>
      <c r="B17" s="4">
        <v>264000</v>
      </c>
      <c r="C17" s="4">
        <v>184000</v>
      </c>
      <c r="D17" s="9">
        <f t="shared" si="0"/>
        <v>69.696969696969703</v>
      </c>
      <c r="E17" s="4">
        <v>178000</v>
      </c>
      <c r="F17" s="4"/>
      <c r="G17" s="4">
        <f t="shared" si="1"/>
        <v>6000</v>
      </c>
      <c r="H17" s="10">
        <f t="shared" si="2"/>
        <v>3.2608695652173911</v>
      </c>
      <c r="I17" s="7">
        <v>64.400000000000006</v>
      </c>
    </row>
    <row r="18" spans="1:9" s="7" customFormat="1" x14ac:dyDescent="0.2">
      <c r="A18" s="4" t="s">
        <v>17</v>
      </c>
      <c r="B18" s="4">
        <v>269000</v>
      </c>
      <c r="C18" s="4">
        <v>53000</v>
      </c>
      <c r="D18" s="9">
        <f t="shared" si="0"/>
        <v>19.702602230483272</v>
      </c>
      <c r="E18" s="4">
        <v>51000</v>
      </c>
      <c r="F18" s="4"/>
      <c r="G18" s="4">
        <f t="shared" si="1"/>
        <v>2000</v>
      </c>
      <c r="H18" s="10">
        <f t="shared" si="2"/>
        <v>3.7735849056603774</v>
      </c>
      <c r="I18" s="7">
        <v>18.7</v>
      </c>
    </row>
    <row r="19" spans="1:9" s="7" customFormat="1" x14ac:dyDescent="0.2">
      <c r="A19" s="4"/>
      <c r="B19" s="4"/>
      <c r="C19" s="4"/>
      <c r="D19" s="9"/>
      <c r="E19" s="4"/>
      <c r="F19" s="4"/>
      <c r="G19" s="4"/>
      <c r="H19" s="9"/>
    </row>
    <row r="20" spans="1:9" s="7" customFormat="1" x14ac:dyDescent="0.2">
      <c r="A20" s="2" t="s">
        <v>18</v>
      </c>
      <c r="B20" s="4"/>
      <c r="C20" s="4"/>
      <c r="D20" s="9"/>
      <c r="E20" s="4"/>
      <c r="F20" s="4"/>
      <c r="G20" s="4"/>
      <c r="H20" s="9"/>
    </row>
    <row r="21" spans="1:9" s="7" customFormat="1" x14ac:dyDescent="0.2">
      <c r="A21" s="4" t="s">
        <v>5</v>
      </c>
      <c r="B21" s="4">
        <f>SUM(B22:B28)</f>
        <v>1025000</v>
      </c>
      <c r="C21" s="4">
        <f>SUM(C22:C28)</f>
        <v>805000</v>
      </c>
      <c r="D21" s="9">
        <f t="shared" ref="D21:D42" si="3">(C21/B21)*100</f>
        <v>78.536585365853668</v>
      </c>
      <c r="E21" s="4">
        <f>SUM(E22:E28)</f>
        <v>768000</v>
      </c>
      <c r="F21" s="4"/>
      <c r="G21" s="4">
        <f t="shared" si="1"/>
        <v>37000</v>
      </c>
      <c r="H21" s="10">
        <f>(G21/C21)*100</f>
        <v>4.5962732919254661</v>
      </c>
      <c r="I21" s="7">
        <v>69.7</v>
      </c>
    </row>
    <row r="22" spans="1:9" s="7" customFormat="1" x14ac:dyDescent="0.2">
      <c r="A22" s="4" t="s">
        <v>11</v>
      </c>
      <c r="B22" s="4">
        <v>78000</v>
      </c>
      <c r="C22" s="4">
        <v>36000</v>
      </c>
      <c r="D22" s="9">
        <f t="shared" si="3"/>
        <v>46.153846153846153</v>
      </c>
      <c r="E22" s="4">
        <v>29000</v>
      </c>
      <c r="F22" s="4"/>
      <c r="G22" s="4">
        <f t="shared" si="1"/>
        <v>7000</v>
      </c>
      <c r="H22" s="10">
        <f t="shared" ref="H22:H28" si="4">(G22/C22)*100</f>
        <v>19.444444444444446</v>
      </c>
      <c r="I22" s="7">
        <v>34.200000000000003</v>
      </c>
    </row>
    <row r="23" spans="1:9" s="7" customFormat="1" x14ac:dyDescent="0.2">
      <c r="A23" s="4" t="s">
        <v>12</v>
      </c>
      <c r="B23" s="4">
        <v>116000</v>
      </c>
      <c r="C23" s="4">
        <v>99000</v>
      </c>
      <c r="D23" s="9">
        <f t="shared" si="3"/>
        <v>85.34482758620689</v>
      </c>
      <c r="E23" s="4">
        <v>92000</v>
      </c>
      <c r="F23" s="4"/>
      <c r="G23" s="4">
        <f t="shared" si="1"/>
        <v>7000</v>
      </c>
      <c r="H23" s="10">
        <f t="shared" si="4"/>
        <v>7.0707070707070701</v>
      </c>
      <c r="I23" s="7">
        <v>73.900000000000006</v>
      </c>
    </row>
    <row r="24" spans="1:9" s="7" customFormat="1" x14ac:dyDescent="0.2">
      <c r="A24" s="4" t="s">
        <v>13</v>
      </c>
      <c r="B24" s="4">
        <v>233000</v>
      </c>
      <c r="C24" s="4">
        <v>217000</v>
      </c>
      <c r="D24" s="9">
        <f t="shared" si="3"/>
        <v>93.133047210300418</v>
      </c>
      <c r="E24" s="4">
        <v>210000</v>
      </c>
      <c r="F24" s="4"/>
      <c r="G24" s="4">
        <f t="shared" si="1"/>
        <v>7000</v>
      </c>
      <c r="H24" s="10">
        <f t="shared" si="4"/>
        <v>3.225806451612903</v>
      </c>
      <c r="I24" s="7">
        <v>89.2</v>
      </c>
    </row>
    <row r="25" spans="1:9" s="7" customFormat="1" x14ac:dyDescent="0.2">
      <c r="A25" s="4" t="s">
        <v>14</v>
      </c>
      <c r="B25" s="4">
        <v>188000</v>
      </c>
      <c r="C25" s="4">
        <v>173000</v>
      </c>
      <c r="D25" s="9">
        <f t="shared" si="3"/>
        <v>92.021276595744681</v>
      </c>
      <c r="E25" s="4">
        <v>166000</v>
      </c>
      <c r="F25" s="4"/>
      <c r="G25" s="4">
        <f t="shared" si="1"/>
        <v>7000</v>
      </c>
      <c r="H25" s="10">
        <f t="shared" si="4"/>
        <v>4.0462427745664744</v>
      </c>
      <c r="I25" s="7">
        <v>90.7</v>
      </c>
    </row>
    <row r="26" spans="1:9" s="7" customFormat="1" x14ac:dyDescent="0.2">
      <c r="A26" s="4" t="s">
        <v>15</v>
      </c>
      <c r="B26" s="4">
        <v>162000</v>
      </c>
      <c r="C26" s="4">
        <v>150000</v>
      </c>
      <c r="D26" s="9">
        <f t="shared" si="3"/>
        <v>92.592592592592595</v>
      </c>
      <c r="E26" s="4">
        <v>145000</v>
      </c>
      <c r="F26" s="4"/>
      <c r="G26" s="4">
        <f t="shared" si="1"/>
        <v>5000</v>
      </c>
      <c r="H26" s="10">
        <f t="shared" si="4"/>
        <v>3.3333333333333335</v>
      </c>
      <c r="I26" s="7">
        <v>85.5</v>
      </c>
    </row>
    <row r="27" spans="1:9" s="7" customFormat="1" x14ac:dyDescent="0.2">
      <c r="A27" s="4" t="s">
        <v>16</v>
      </c>
      <c r="B27" s="4">
        <v>127000</v>
      </c>
      <c r="C27" s="4">
        <v>98000</v>
      </c>
      <c r="D27" s="9">
        <f t="shared" si="3"/>
        <v>77.165354330708652</v>
      </c>
      <c r="E27" s="4">
        <v>95000</v>
      </c>
      <c r="F27" s="4"/>
      <c r="G27" s="4">
        <f t="shared" si="1"/>
        <v>3000</v>
      </c>
      <c r="H27" s="10">
        <f t="shared" si="4"/>
        <v>3.0612244897959182</v>
      </c>
      <c r="I27" s="7">
        <v>70</v>
      </c>
    </row>
    <row r="28" spans="1:9" s="7" customFormat="1" x14ac:dyDescent="0.2">
      <c r="A28" s="4" t="s">
        <v>17</v>
      </c>
      <c r="B28" s="4">
        <v>121000</v>
      </c>
      <c r="C28" s="4">
        <v>32000</v>
      </c>
      <c r="D28" s="9">
        <f t="shared" si="3"/>
        <v>26.446280991735538</v>
      </c>
      <c r="E28" s="4">
        <v>31000</v>
      </c>
      <c r="F28" s="4"/>
      <c r="G28" s="4">
        <f t="shared" si="1"/>
        <v>1000</v>
      </c>
      <c r="H28" s="10">
        <f t="shared" si="4"/>
        <v>3.125</v>
      </c>
      <c r="I28" s="7">
        <v>23.5</v>
      </c>
    </row>
    <row r="29" spans="1:9" s="7" customFormat="1" x14ac:dyDescent="0.2">
      <c r="A29" s="4"/>
      <c r="B29" s="4"/>
      <c r="C29" s="4"/>
      <c r="D29" s="9"/>
      <c r="E29" s="4"/>
      <c r="F29" s="4"/>
      <c r="G29" s="4"/>
      <c r="H29" s="9"/>
    </row>
    <row r="30" spans="1:9" s="7" customFormat="1" x14ac:dyDescent="0.2">
      <c r="A30" s="2" t="s">
        <v>19</v>
      </c>
      <c r="B30" s="4"/>
      <c r="C30" s="4"/>
      <c r="D30" s="9"/>
      <c r="E30" s="4"/>
      <c r="F30" s="4"/>
      <c r="G30" s="4"/>
      <c r="H30" s="9"/>
    </row>
    <row r="31" spans="1:9" s="7" customFormat="1" x14ac:dyDescent="0.2">
      <c r="A31" s="4" t="s">
        <v>5</v>
      </c>
      <c r="B31" s="4">
        <f>SUM(B32:B38)</f>
        <v>1035000</v>
      </c>
      <c r="C31" s="4">
        <f>SUM(C32:C38)</f>
        <v>617000</v>
      </c>
      <c r="D31" s="9">
        <f t="shared" si="3"/>
        <v>59.613526570048315</v>
      </c>
      <c r="E31" s="4">
        <f>SUM(E32:E38)</f>
        <v>589000</v>
      </c>
      <c r="F31" s="4"/>
      <c r="G31" s="4">
        <f t="shared" si="1"/>
        <v>28000</v>
      </c>
      <c r="H31" s="10">
        <f>(G31/C31)*100</f>
        <v>4.5380875202593192</v>
      </c>
      <c r="I31" s="7">
        <v>57.2</v>
      </c>
    </row>
    <row r="32" spans="1:9" s="7" customFormat="1" x14ac:dyDescent="0.2">
      <c r="A32" s="4" t="s">
        <v>11</v>
      </c>
      <c r="B32" s="4">
        <v>87000</v>
      </c>
      <c r="C32" s="4">
        <v>44000</v>
      </c>
      <c r="D32" s="9">
        <f t="shared" si="3"/>
        <v>50.574712643678168</v>
      </c>
      <c r="E32" s="4">
        <v>39000</v>
      </c>
      <c r="F32" s="4"/>
      <c r="G32" s="4">
        <f t="shared" si="1"/>
        <v>5000</v>
      </c>
      <c r="H32" s="10">
        <f t="shared" ref="H32:H38" si="5">(G32/C32)*100</f>
        <v>11.363636363636363</v>
      </c>
      <c r="I32" s="9">
        <v>34.700000000000003</v>
      </c>
    </row>
    <row r="33" spans="1:9" s="7" customFormat="1" x14ac:dyDescent="0.2">
      <c r="A33" s="4" t="s">
        <v>12</v>
      </c>
      <c r="B33" s="4">
        <v>104000</v>
      </c>
      <c r="C33" s="4">
        <v>82000</v>
      </c>
      <c r="D33" s="9">
        <f t="shared" si="3"/>
        <v>78.84615384615384</v>
      </c>
      <c r="E33" s="4">
        <v>77000</v>
      </c>
      <c r="F33" s="4"/>
      <c r="G33" s="4">
        <f t="shared" si="1"/>
        <v>5000</v>
      </c>
      <c r="H33" s="10">
        <f t="shared" si="5"/>
        <v>6.0975609756097562</v>
      </c>
      <c r="I33" s="7">
        <v>67.5</v>
      </c>
    </row>
    <row r="34" spans="1:9" s="7" customFormat="1" x14ac:dyDescent="0.2">
      <c r="A34" s="4" t="s">
        <v>13</v>
      </c>
      <c r="B34" s="4">
        <v>227000</v>
      </c>
      <c r="C34" s="4">
        <v>149000</v>
      </c>
      <c r="D34" s="9">
        <f t="shared" si="3"/>
        <v>65.63876651982379</v>
      </c>
      <c r="E34" s="4">
        <v>143000</v>
      </c>
      <c r="F34" s="4"/>
      <c r="G34" s="4">
        <f t="shared" si="1"/>
        <v>6000</v>
      </c>
      <c r="H34" s="10">
        <f t="shared" si="5"/>
        <v>4.0268456375838921</v>
      </c>
      <c r="I34" s="7">
        <v>73.5</v>
      </c>
    </row>
    <row r="35" spans="1:9" s="7" customFormat="1" x14ac:dyDescent="0.2">
      <c r="A35" s="4" t="s">
        <v>14</v>
      </c>
      <c r="B35" s="4">
        <v>183000</v>
      </c>
      <c r="C35" s="4">
        <v>129000</v>
      </c>
      <c r="D35" s="9">
        <f t="shared" si="3"/>
        <v>70.491803278688522</v>
      </c>
      <c r="E35" s="4">
        <v>124000</v>
      </c>
      <c r="F35" s="4"/>
      <c r="G35" s="4">
        <f t="shared" si="1"/>
        <v>5000</v>
      </c>
      <c r="H35" s="10">
        <f t="shared" si="5"/>
        <v>3.8759689922480618</v>
      </c>
      <c r="I35" s="7">
        <v>74</v>
      </c>
    </row>
    <row r="36" spans="1:9" s="7" customFormat="1" x14ac:dyDescent="0.2">
      <c r="A36" s="4" t="s">
        <v>15</v>
      </c>
      <c r="B36" s="4">
        <v>150000</v>
      </c>
      <c r="C36" s="4">
        <v>106000</v>
      </c>
      <c r="D36" s="9">
        <f t="shared" si="3"/>
        <v>70.666666666666671</v>
      </c>
      <c r="E36" s="4">
        <v>103000</v>
      </c>
      <c r="F36" s="4"/>
      <c r="G36" s="4">
        <f t="shared" si="1"/>
        <v>3000</v>
      </c>
      <c r="H36" s="10">
        <f t="shared" si="5"/>
        <v>2.8301886792452833</v>
      </c>
      <c r="I36" s="7">
        <v>74.099999999999994</v>
      </c>
    </row>
    <row r="37" spans="1:9" s="7" customFormat="1" x14ac:dyDescent="0.2">
      <c r="A37" s="4" t="s">
        <v>16</v>
      </c>
      <c r="B37" s="4">
        <v>137000</v>
      </c>
      <c r="C37" s="4">
        <v>86000</v>
      </c>
      <c r="D37" s="9">
        <f t="shared" si="3"/>
        <v>62.773722627737229</v>
      </c>
      <c r="E37" s="4">
        <v>83000</v>
      </c>
      <c r="F37" s="4"/>
      <c r="G37" s="4">
        <f t="shared" si="1"/>
        <v>3000</v>
      </c>
      <c r="H37" s="10">
        <f t="shared" si="5"/>
        <v>3.4883720930232558</v>
      </c>
      <c r="I37" s="7">
        <v>59.2</v>
      </c>
    </row>
    <row r="38" spans="1:9" s="7" customFormat="1" x14ac:dyDescent="0.2">
      <c r="A38" s="4" t="s">
        <v>17</v>
      </c>
      <c r="B38" s="4">
        <v>147000</v>
      </c>
      <c r="C38" s="4">
        <v>21000</v>
      </c>
      <c r="D38" s="9">
        <f t="shared" si="3"/>
        <v>14.285714285714285</v>
      </c>
      <c r="E38" s="4">
        <v>20000</v>
      </c>
      <c r="F38" s="4"/>
      <c r="G38" s="4">
        <f t="shared" si="1"/>
        <v>1000</v>
      </c>
      <c r="H38" s="10">
        <f t="shared" si="5"/>
        <v>4.7619047619047619</v>
      </c>
      <c r="I38" s="7">
        <v>14.9</v>
      </c>
    </row>
    <row r="39" spans="1:9" s="7" customFormat="1" x14ac:dyDescent="0.2">
      <c r="A39" s="4"/>
      <c r="B39" s="4"/>
      <c r="C39" s="4"/>
      <c r="D39" s="9"/>
      <c r="E39" s="4"/>
      <c r="F39" s="4"/>
      <c r="G39" s="4"/>
      <c r="H39" s="9"/>
    </row>
    <row r="40" spans="1:9" s="7" customFormat="1" x14ac:dyDescent="0.2">
      <c r="A40" s="2" t="s">
        <v>20</v>
      </c>
      <c r="B40" s="4">
        <f>SUM(B41:B42)</f>
        <v>229000</v>
      </c>
      <c r="C40" s="4">
        <f>SUM(C41:C42)</f>
        <v>167000</v>
      </c>
      <c r="D40" s="9">
        <f t="shared" si="3"/>
        <v>72.925764192139738</v>
      </c>
      <c r="E40" s="4">
        <f>SUM(E41:E42)</f>
        <v>157000</v>
      </c>
      <c r="F40" s="4"/>
      <c r="G40" s="4">
        <f t="shared" si="1"/>
        <v>10000</v>
      </c>
      <c r="H40" s="10">
        <v>7.9</v>
      </c>
      <c r="I40" s="7">
        <v>66</v>
      </c>
    </row>
    <row r="41" spans="1:9" s="7" customFormat="1" x14ac:dyDescent="0.2">
      <c r="A41" s="4" t="s">
        <v>18</v>
      </c>
      <c r="B41" s="4">
        <v>119000</v>
      </c>
      <c r="C41" s="4">
        <v>100000</v>
      </c>
      <c r="D41" s="9">
        <f t="shared" si="3"/>
        <v>84.033613445378151</v>
      </c>
      <c r="E41" s="4">
        <v>94000</v>
      </c>
      <c r="F41" s="4"/>
      <c r="G41" s="4">
        <f t="shared" si="1"/>
        <v>6000</v>
      </c>
      <c r="H41" s="10">
        <v>8.8000000000000007</v>
      </c>
      <c r="I41" s="7">
        <v>76.3</v>
      </c>
    </row>
    <row r="42" spans="1:9" s="7" customFormat="1" x14ac:dyDescent="0.2">
      <c r="A42" s="4" t="s">
        <v>19</v>
      </c>
      <c r="B42" s="4">
        <v>110000</v>
      </c>
      <c r="C42" s="4">
        <v>67000</v>
      </c>
      <c r="D42" s="9">
        <f t="shared" si="3"/>
        <v>60.909090909090914</v>
      </c>
      <c r="E42" s="4">
        <v>63000</v>
      </c>
      <c r="F42" s="4"/>
      <c r="G42" s="4">
        <f t="shared" si="1"/>
        <v>4000</v>
      </c>
      <c r="H42" s="10">
        <v>6.7</v>
      </c>
      <c r="I42" s="7">
        <v>55.7</v>
      </c>
    </row>
    <row r="43" spans="1:9" x14ac:dyDescent="0.2">
      <c r="A43" s="11"/>
    </row>
    <row r="44" spans="1:9" s="13" customFormat="1" x14ac:dyDescent="0.2">
      <c r="A44" s="12" t="s">
        <v>25</v>
      </c>
      <c r="B44" s="12"/>
      <c r="C44" s="12"/>
      <c r="D44" s="12"/>
      <c r="E44" s="12"/>
      <c r="F44" s="12"/>
      <c r="G44" s="12"/>
      <c r="H44" s="12"/>
    </row>
    <row r="45" spans="1:9" s="13" customFormat="1" x14ac:dyDescent="0.2">
      <c r="A45" s="12" t="s">
        <v>21</v>
      </c>
      <c r="B45" s="12"/>
      <c r="C45" s="12"/>
      <c r="D45" s="14"/>
      <c r="E45" s="12"/>
      <c r="F45" s="12"/>
      <c r="G45" s="12"/>
      <c r="H45" s="12"/>
    </row>
    <row r="46" spans="1:9" x14ac:dyDescent="0.2">
      <c r="D46" s="2"/>
      <c r="F46" s="2"/>
    </row>
    <row r="47" spans="1:9" x14ac:dyDescent="0.2">
      <c r="D47" s="3"/>
    </row>
    <row r="48" spans="1:9" x14ac:dyDescent="0.2">
      <c r="D48" s="3"/>
    </row>
    <row r="49" spans="4:4" x14ac:dyDescent="0.2">
      <c r="D49" s="3"/>
    </row>
  </sheetData>
  <mergeCells count="3">
    <mergeCell ref="C6:E6"/>
    <mergeCell ref="G6:H6"/>
    <mergeCell ref="A1:I1"/>
  </mergeCells>
  <phoneticPr fontId="0" type="noConversion"/>
  <printOptions horizontalCentered="1"/>
  <pageMargins left="0.25" right="0.25" top="0.75" bottom="0.75" header="0.3" footer="0.3"/>
  <pageSetup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Table3</vt:lpstr>
      <vt:lpstr>Table3!Print_Area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Dana Knold</cp:lastModifiedBy>
  <cp:lastPrinted>2014-10-30T22:00:44Z</cp:lastPrinted>
  <dcterms:created xsi:type="dcterms:W3CDTF">2002-10-17T20:04:52Z</dcterms:created>
  <dcterms:modified xsi:type="dcterms:W3CDTF">2014-10-30T22:00:48Z</dcterms:modified>
</cp:coreProperties>
</file>