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1970" windowHeight="3270"/>
  </bookViews>
  <sheets>
    <sheet name="TABLE 19" sheetId="1" r:id="rId1"/>
  </sheets>
  <definedNames>
    <definedName name="_1TABLE_20">#N/A</definedName>
    <definedName name="_xlnm.Print_Area" localSheetId="0">'TABLE 19'!$A$1:$K$294</definedName>
  </definedNames>
  <calcPr calcId="145621"/>
</workbook>
</file>

<file path=xl/calcChain.xml><?xml version="1.0" encoding="utf-8"?>
<calcChain xmlns="http://schemas.openxmlformats.org/spreadsheetml/2006/main">
  <c r="E271" i="1" l="1"/>
  <c r="C271" i="1"/>
  <c r="B271" i="1"/>
  <c r="K74" i="1"/>
  <c r="I74" i="1"/>
  <c r="H74" i="1"/>
  <c r="D271" i="1" l="1"/>
  <c r="J74" i="1"/>
  <c r="E270" i="1"/>
  <c r="C270" i="1"/>
  <c r="B270" i="1"/>
  <c r="K73" i="1"/>
  <c r="I73" i="1"/>
  <c r="H73" i="1"/>
  <c r="J73" i="1" l="1"/>
  <c r="D270" i="1"/>
  <c r="K72" i="1"/>
  <c r="I72" i="1"/>
  <c r="H72" i="1"/>
  <c r="D219" i="1"/>
  <c r="J191" i="1"/>
  <c r="D191" i="1"/>
  <c r="J170" i="1"/>
  <c r="D170" i="1"/>
  <c r="J142" i="1"/>
  <c r="D142" i="1"/>
  <c r="J241" i="1"/>
  <c r="J121" i="1"/>
  <c r="D121" i="1"/>
  <c r="J93" i="1"/>
  <c r="D93" i="1"/>
  <c r="D72" i="1"/>
  <c r="D44" i="1"/>
  <c r="J44" i="1"/>
  <c r="J23" i="1"/>
  <c r="E269" i="1"/>
  <c r="B269" i="1"/>
  <c r="D269" i="1" s="1"/>
  <c r="J10" i="1"/>
  <c r="J11" i="1"/>
  <c r="J12" i="1"/>
  <c r="J13" i="1"/>
  <c r="J14" i="1"/>
  <c r="D31" i="1"/>
  <c r="J31" i="1"/>
  <c r="D32" i="1"/>
  <c r="J32" i="1"/>
  <c r="D33" i="1"/>
  <c r="J33" i="1"/>
  <c r="D34" i="1"/>
  <c r="J34" i="1"/>
  <c r="J35" i="1"/>
  <c r="D42" i="1"/>
  <c r="J42" i="1"/>
  <c r="D59" i="1"/>
  <c r="H59" i="1"/>
  <c r="I59" i="1"/>
  <c r="D60" i="1"/>
  <c r="H60" i="1"/>
  <c r="I60" i="1"/>
  <c r="D61" i="1"/>
  <c r="H61" i="1"/>
  <c r="I61" i="1"/>
  <c r="K61" i="1"/>
  <c r="D62" i="1"/>
  <c r="H62" i="1"/>
  <c r="I62" i="1"/>
  <c r="J62" i="1" s="1"/>
  <c r="K62" i="1"/>
  <c r="D63" i="1"/>
  <c r="H63" i="1"/>
  <c r="B14" i="1" s="1"/>
  <c r="I63" i="1"/>
  <c r="K63" i="1"/>
  <c r="H64" i="1"/>
  <c r="I64" i="1"/>
  <c r="K64" i="1"/>
  <c r="H65" i="1"/>
  <c r="I65" i="1"/>
  <c r="K65" i="1"/>
  <c r="H66" i="1"/>
  <c r="I66" i="1"/>
  <c r="K66" i="1"/>
  <c r="H67" i="1"/>
  <c r="I67" i="1"/>
  <c r="J67" i="1" s="1"/>
  <c r="K67" i="1"/>
  <c r="H68" i="1"/>
  <c r="I68" i="1"/>
  <c r="K68" i="1"/>
  <c r="H69" i="1"/>
  <c r="I69" i="1"/>
  <c r="K69" i="1"/>
  <c r="D70" i="1"/>
  <c r="H70" i="1"/>
  <c r="I70" i="1"/>
  <c r="K70" i="1"/>
  <c r="H71" i="1"/>
  <c r="I71" i="1"/>
  <c r="K71" i="1"/>
  <c r="D80" i="1"/>
  <c r="J80" i="1"/>
  <c r="D81" i="1"/>
  <c r="J81" i="1"/>
  <c r="D82" i="1"/>
  <c r="J82" i="1"/>
  <c r="D83" i="1"/>
  <c r="J83" i="1"/>
  <c r="D84" i="1"/>
  <c r="J84" i="1"/>
  <c r="D91" i="1"/>
  <c r="J91" i="1"/>
  <c r="D108" i="1"/>
  <c r="J108" i="1"/>
  <c r="D109" i="1"/>
  <c r="J109" i="1"/>
  <c r="D110" i="1"/>
  <c r="J110" i="1"/>
  <c r="D111" i="1"/>
  <c r="J111" i="1"/>
  <c r="D112" i="1"/>
  <c r="J112" i="1"/>
  <c r="D119" i="1"/>
  <c r="J119" i="1"/>
  <c r="D129" i="1"/>
  <c r="J129" i="1"/>
  <c r="D130" i="1"/>
  <c r="J130" i="1"/>
  <c r="D131" i="1"/>
  <c r="J131" i="1"/>
  <c r="D132" i="1"/>
  <c r="J132" i="1"/>
  <c r="D133" i="1"/>
  <c r="J133" i="1"/>
  <c r="D140" i="1"/>
  <c r="J140" i="1"/>
  <c r="D157" i="1"/>
  <c r="J157" i="1"/>
  <c r="D158" i="1"/>
  <c r="J158" i="1"/>
  <c r="D159" i="1"/>
  <c r="J159" i="1"/>
  <c r="D160" i="1"/>
  <c r="J160" i="1"/>
  <c r="D161" i="1"/>
  <c r="D168" i="1"/>
  <c r="J168" i="1"/>
  <c r="D178" i="1"/>
  <c r="J178" i="1"/>
  <c r="D179" i="1"/>
  <c r="J179" i="1"/>
  <c r="D180" i="1"/>
  <c r="J180" i="1"/>
  <c r="D181" i="1"/>
  <c r="J181" i="1"/>
  <c r="D182" i="1"/>
  <c r="J182" i="1"/>
  <c r="D189" i="1"/>
  <c r="J189" i="1"/>
  <c r="D206" i="1"/>
  <c r="J206" i="1"/>
  <c r="D207" i="1"/>
  <c r="J207" i="1"/>
  <c r="D208" i="1"/>
  <c r="J208" i="1"/>
  <c r="D209" i="1"/>
  <c r="J209" i="1"/>
  <c r="D210" i="1"/>
  <c r="D217" i="1"/>
  <c r="J217" i="1"/>
  <c r="D228" i="1"/>
  <c r="J228" i="1"/>
  <c r="D229" i="1"/>
  <c r="J229" i="1"/>
  <c r="D230" i="1"/>
  <c r="J230" i="1"/>
  <c r="D231" i="1"/>
  <c r="J231" i="1"/>
  <c r="D232" i="1"/>
  <c r="J232" i="1"/>
  <c r="D239" i="1"/>
  <c r="J239" i="1"/>
  <c r="B256" i="1"/>
  <c r="C256" i="1"/>
  <c r="E256" i="1"/>
  <c r="E10" i="1" s="1"/>
  <c r="J256" i="1"/>
  <c r="B257" i="1"/>
  <c r="C257" i="1"/>
  <c r="E257" i="1"/>
  <c r="E11" i="1" s="1"/>
  <c r="J257" i="1"/>
  <c r="B258" i="1"/>
  <c r="B12" i="1" s="1"/>
  <c r="C258" i="1"/>
  <c r="E258" i="1"/>
  <c r="J258" i="1"/>
  <c r="B259" i="1"/>
  <c r="C259" i="1"/>
  <c r="E259" i="1"/>
  <c r="J259" i="1"/>
  <c r="C260" i="1"/>
  <c r="D260" i="1" s="1"/>
  <c r="E260" i="1"/>
  <c r="J260" i="1"/>
  <c r="B261" i="1"/>
  <c r="C261" i="1"/>
  <c r="D261" i="1" s="1"/>
  <c r="E261" i="1"/>
  <c r="B262" i="1"/>
  <c r="C262" i="1"/>
  <c r="E262" i="1"/>
  <c r="B263" i="1"/>
  <c r="C263" i="1"/>
  <c r="D263" i="1" s="1"/>
  <c r="E263" i="1"/>
  <c r="B264" i="1"/>
  <c r="C264" i="1"/>
  <c r="E264" i="1"/>
  <c r="B265" i="1"/>
  <c r="C265" i="1"/>
  <c r="E265" i="1"/>
  <c r="B266" i="1"/>
  <c r="C266" i="1"/>
  <c r="E266" i="1"/>
  <c r="B267" i="1"/>
  <c r="C267" i="1"/>
  <c r="C21" i="1" s="1"/>
  <c r="E267" i="1"/>
  <c r="J267" i="1"/>
  <c r="B268" i="1"/>
  <c r="C268" i="1"/>
  <c r="E268" i="1"/>
  <c r="D277" i="1"/>
  <c r="J277" i="1"/>
  <c r="D278" i="1"/>
  <c r="J278" i="1"/>
  <c r="D279" i="1"/>
  <c r="J279" i="1"/>
  <c r="D280" i="1"/>
  <c r="J280" i="1"/>
  <c r="D281" i="1"/>
  <c r="D288" i="1"/>
  <c r="J288" i="1"/>
  <c r="B20" i="1" l="1"/>
  <c r="E12" i="1"/>
  <c r="E21" i="1"/>
  <c r="D259" i="1"/>
  <c r="B15" i="1"/>
  <c r="E22" i="1"/>
  <c r="C20" i="1"/>
  <c r="D258" i="1"/>
  <c r="E20" i="1"/>
  <c r="E17" i="1"/>
  <c r="B10" i="1"/>
  <c r="B21" i="1"/>
  <c r="B13" i="1"/>
  <c r="E18" i="1"/>
  <c r="B16" i="1"/>
  <c r="J70" i="1"/>
  <c r="J65" i="1"/>
  <c r="E13" i="1"/>
  <c r="B11" i="1"/>
  <c r="C10" i="1"/>
  <c r="E19" i="1"/>
  <c r="B17" i="1"/>
  <c r="J63" i="1"/>
  <c r="C18" i="1"/>
  <c r="J60" i="1"/>
  <c r="C15" i="1"/>
  <c r="C13" i="1"/>
  <c r="J64" i="1"/>
  <c r="J71" i="1"/>
  <c r="J69" i="1"/>
  <c r="J66" i="1"/>
  <c r="J59" i="1"/>
  <c r="C16" i="1"/>
  <c r="C12" i="1"/>
  <c r="D12" i="1" s="1"/>
  <c r="E15" i="1"/>
  <c r="E16" i="1"/>
  <c r="C11" i="1"/>
  <c r="D257" i="1"/>
  <c r="C17" i="1"/>
  <c r="D264" i="1"/>
  <c r="C22" i="1"/>
  <c r="B22" i="1"/>
  <c r="E14" i="1"/>
  <c r="J61" i="1"/>
  <c r="B18" i="1"/>
  <c r="J72" i="1"/>
  <c r="C14" i="1"/>
  <c r="D14" i="1" s="1"/>
  <c r="D267" i="1"/>
  <c r="D266" i="1"/>
  <c r="D256" i="1"/>
  <c r="D268" i="1"/>
  <c r="D265" i="1"/>
  <c r="D262" i="1"/>
  <c r="J68" i="1"/>
  <c r="C23" i="1"/>
  <c r="D23" i="1" s="1"/>
  <c r="D15" i="1" l="1"/>
  <c r="D11" i="1"/>
  <c r="D10" i="1"/>
  <c r="D16" i="1"/>
  <c r="D13" i="1"/>
  <c r="D17" i="1"/>
</calcChain>
</file>

<file path=xl/sharedStrings.xml><?xml version="1.0" encoding="utf-8"?>
<sst xmlns="http://schemas.openxmlformats.org/spreadsheetml/2006/main" count="589" uniqueCount="50">
  <si>
    <t xml:space="preserve">  Average</t>
  </si>
  <si>
    <t xml:space="preserve">Average </t>
  </si>
  <si>
    <t>Monthly</t>
  </si>
  <si>
    <t xml:space="preserve"> 1st Qtr.</t>
  </si>
  <si>
    <t xml:space="preserve"> Year</t>
  </si>
  <si>
    <t>Employment</t>
  </si>
  <si>
    <t xml:space="preserve">   Total Wages</t>
  </si>
  <si>
    <t xml:space="preserve">  Wage</t>
  </si>
  <si>
    <t>Establishments</t>
  </si>
  <si>
    <t>1997</t>
  </si>
  <si>
    <t>1998</t>
  </si>
  <si>
    <t>1999</t>
  </si>
  <si>
    <t>2000</t>
  </si>
  <si>
    <t xml:space="preserve"> </t>
  </si>
  <si>
    <t xml:space="preserve">   Annual</t>
  </si>
  <si>
    <t>STATE TOTAL</t>
  </si>
  <si>
    <t xml:space="preserve"> MINING (21)</t>
  </si>
  <si>
    <t>CONSTRUCTION (23)</t>
  </si>
  <si>
    <t>MANUFACTURING (31-33)</t>
  </si>
  <si>
    <t>TRADE (42,  44-45)</t>
  </si>
  <si>
    <t>WHOLESALE TRADE (42)</t>
  </si>
  <si>
    <t>RETAIL TRADE (44-45)</t>
  </si>
  <si>
    <t>TRANSPORTATION &amp; WAREHOUSING (48-49)</t>
  </si>
  <si>
    <t>INFORMATION (51)</t>
  </si>
  <si>
    <t>UTILITIES (22)</t>
  </si>
  <si>
    <t>REAL ESTATE &amp; LEASING (53)</t>
  </si>
  <si>
    <t>FINANCE AND INSURANCE (52)</t>
  </si>
  <si>
    <t>ADMINISTRATIVE AND  SUPPORT AND WASTE (56)</t>
  </si>
  <si>
    <t>EDUCATIONAL SERVICES (61)</t>
  </si>
  <si>
    <t>HEALTH CARE AND SOCIAL ASSISTANCE (62)</t>
  </si>
  <si>
    <t>ARTS, ENTERTAINMENT, AND RECREATION (71)</t>
  </si>
  <si>
    <t>OTHER SERVICES (81)</t>
  </si>
  <si>
    <t>ACCOMMODATION AND FOOD SERVICES (72)</t>
  </si>
  <si>
    <t>TOTAL GOVERNMENT</t>
  </si>
  <si>
    <t xml:space="preserve">FEDERAL </t>
  </si>
  <si>
    <t>STATE</t>
  </si>
  <si>
    <t>LOCAL</t>
  </si>
  <si>
    <t>MANAGEMENT OF COMPANIES AND ENTERPRISES  (55)</t>
  </si>
  <si>
    <t>PROFESSIONAL SCIENTIFIC &amp; TECHNICAL SVCS (54)</t>
  </si>
  <si>
    <t>2004</t>
  </si>
  <si>
    <t>2005</t>
  </si>
  <si>
    <t>2006</t>
  </si>
  <si>
    <t>2007</t>
  </si>
  <si>
    <t>2008</t>
  </si>
  <si>
    <t>2009</t>
  </si>
  <si>
    <t>2010</t>
  </si>
  <si>
    <t>Average</t>
  </si>
  <si>
    <t>2011</t>
  </si>
  <si>
    <r>
      <t xml:space="preserve">Source: Utah Department of Workforce Services, Workforce Research &amp; Analysis, </t>
    </r>
    <r>
      <rPr>
        <i/>
        <sz val="9.5"/>
        <rFont val="Arial"/>
        <family val="2"/>
      </rPr>
      <t>Annual Report of Labor Market Information</t>
    </r>
    <r>
      <rPr>
        <sz val="9.5"/>
        <rFont val="Arial"/>
        <family val="2"/>
      </rPr>
      <t>, 2012.</t>
    </r>
  </si>
  <si>
    <t>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</si>
</sst>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9"/>
      <color rgb="FF0070C0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i/>
      <sz val="9.5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28">
    <xf numFmtId="3" fontId="0" fillId="0" borderId="0" xfId="0" applyNumberFormat="1" applyAlignment="1"/>
    <xf numFmtId="3" fontId="1" fillId="0" borderId="0" xfId="0" applyNumberFormat="1" applyFont="1" applyAlignment="1"/>
    <xf numFmtId="1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center"/>
    </xf>
    <xf numFmtId="3" fontId="2" fillId="0" borderId="0" xfId="0" applyNumberFormat="1" applyFont="1" applyAlignment="1"/>
    <xf numFmtId="3" fontId="4" fillId="0" borderId="0" xfId="0" applyNumberFormat="1" applyFont="1" applyAlignment="1"/>
    <xf numFmtId="3" fontId="3" fillId="0" borderId="0" xfId="0" quotePrefix="1" applyNumberFormat="1" applyFont="1" applyAlignment="1"/>
    <xf numFmtId="3" fontId="3" fillId="0" borderId="0" xfId="0" applyNumberFormat="1" applyFont="1" applyAlignment="1"/>
    <xf numFmtId="3" fontId="5" fillId="0" borderId="0" xfId="0" applyNumberFormat="1" applyFont="1" applyAlignment="1">
      <alignment horizontal="center"/>
    </xf>
    <xf numFmtId="3" fontId="5" fillId="0" borderId="0" xfId="0" applyNumberFormat="1" applyFont="1" applyAlignment="1"/>
    <xf numFmtId="3" fontId="6" fillId="0" borderId="0" xfId="0" applyNumberFormat="1" applyFont="1" applyAlignment="1"/>
    <xf numFmtId="3" fontId="7" fillId="0" borderId="0" xfId="0" applyNumberFormat="1" applyFont="1" applyAlignment="1">
      <alignment horizontal="right"/>
    </xf>
    <xf numFmtId="3" fontId="7" fillId="0" borderId="1" xfId="0" applyNumberFormat="1" applyFont="1" applyBorder="1" applyAlignment="1">
      <alignment horizontal="left"/>
    </xf>
    <xf numFmtId="3" fontId="7" fillId="0" borderId="1" xfId="0" applyNumberFormat="1" applyFont="1" applyBorder="1" applyAlignment="1">
      <alignment horizontal="right"/>
    </xf>
    <xf numFmtId="1" fontId="6" fillId="0" borderId="0" xfId="0" applyNumberFormat="1" applyFont="1" applyAlignment="1">
      <alignment horizontal="left"/>
    </xf>
    <xf numFmtId="3" fontId="6" fillId="0" borderId="0" xfId="0" applyNumberFormat="1" applyFont="1" applyAlignment="1">
      <alignment horizontal="left"/>
    </xf>
    <xf numFmtId="3" fontId="6" fillId="0" borderId="0" xfId="0" quotePrefix="1" applyNumberFormat="1" applyFont="1" applyAlignment="1">
      <alignment horizontal="left"/>
    </xf>
    <xf numFmtId="3" fontId="6" fillId="0" borderId="0" xfId="0" quotePrefix="1" applyNumberFormat="1" applyFont="1" applyAlignment="1"/>
    <xf numFmtId="3" fontId="7" fillId="0" borderId="0" xfId="0" quotePrefix="1" applyNumberFormat="1" applyFont="1" applyAlignment="1">
      <alignment horizontal="left"/>
    </xf>
    <xf numFmtId="3" fontId="7" fillId="0" borderId="0" xfId="0" applyNumberFormat="1" applyFont="1" applyAlignment="1"/>
    <xf numFmtId="3" fontId="7" fillId="0" borderId="0" xfId="0" quotePrefix="1" applyNumberFormat="1" applyFont="1" applyAlignment="1"/>
    <xf numFmtId="3" fontId="6" fillId="0" borderId="0" xfId="0" applyNumberFormat="1" applyFont="1">
      <alignment vertical="top"/>
    </xf>
    <xf numFmtId="3" fontId="7" fillId="0" borderId="0" xfId="0" applyNumberFormat="1" applyFont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/>
    <xf numFmtId="3" fontId="3" fillId="0" borderId="2" xfId="0" quotePrefix="1" applyNumberFormat="1" applyFont="1" applyBorder="1" applyAlignment="1"/>
    <xf numFmtId="3" fontId="3" fillId="0" borderId="2" xfId="0" applyNumberFormat="1" applyFont="1" applyBorder="1" applyAlignment="1"/>
    <xf numFmtId="3" fontId="8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800099</xdr:colOff>
      <xdr:row>0</xdr:row>
      <xdr:rowOff>0</xdr:rowOff>
    </xdr:from>
    <xdr:to>
      <xdr:col>8</xdr:col>
      <xdr:colOff>849629</xdr:colOff>
      <xdr:row>2</xdr:row>
      <xdr:rowOff>142874</xdr:rowOff>
    </xdr:to>
    <xdr:sp macro="" textlink="">
      <xdr:nvSpPr>
        <xdr:cNvPr id="2" name="TextBox 1"/>
        <xdr:cNvSpPr txBox="1"/>
      </xdr:nvSpPr>
      <xdr:spPr>
        <a:xfrm>
          <a:off x="2000249" y="142874"/>
          <a:ext cx="4754880" cy="457200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itchFamily="34" charset="0"/>
              <a:cs typeface="Arial" pitchFamily="34" charset="0"/>
            </a:rPr>
            <a:t>TABLE 19. EMPLOYMENT, WAGES, AND ESTABLISHMENTS </a:t>
          </a:r>
        </a:p>
        <a:p>
          <a:pPr algn="ctr"/>
          <a:r>
            <a:rPr lang="en-US" sz="1100" b="1">
              <a:latin typeface="Arial" pitchFamily="34" charset="0"/>
              <a:cs typeface="Arial" pitchFamily="34" charset="0"/>
            </a:rPr>
            <a:t>IN UTAH BY NAICS SECTOR, 1997-2012</a:t>
          </a:r>
        </a:p>
      </xdr:txBody>
    </xdr:sp>
    <xdr:clientData/>
  </xdr:twoCellAnchor>
  <xdr:twoCellAnchor>
    <xdr:from>
      <xdr:col>2</xdr:col>
      <xdr:colOff>800099</xdr:colOff>
      <xdr:row>48</xdr:row>
      <xdr:rowOff>152399</xdr:rowOff>
    </xdr:from>
    <xdr:to>
      <xdr:col>8</xdr:col>
      <xdr:colOff>849629</xdr:colOff>
      <xdr:row>51</xdr:row>
      <xdr:rowOff>152399</xdr:rowOff>
    </xdr:to>
    <xdr:sp macro="" textlink="">
      <xdr:nvSpPr>
        <xdr:cNvPr id="8" name="TextBox 7"/>
        <xdr:cNvSpPr txBox="1"/>
      </xdr:nvSpPr>
      <xdr:spPr>
        <a:xfrm>
          <a:off x="2000249" y="8372474"/>
          <a:ext cx="4754880" cy="457200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itchFamily="34" charset="0"/>
              <a:cs typeface="Arial" pitchFamily="34" charset="0"/>
            </a:rPr>
            <a:t>TABLE 19. EMPLOYMENT, WAGES, AND ESTABLISHMENTS </a:t>
          </a:r>
        </a:p>
        <a:p>
          <a:pPr algn="ctr"/>
          <a:r>
            <a:rPr lang="en-US" sz="1100" b="1">
              <a:latin typeface="Arial" pitchFamily="34" charset="0"/>
              <a:cs typeface="Arial" pitchFamily="34" charset="0"/>
            </a:rPr>
            <a:t>IN UTAH BY NAICS SECTOR, 1997-2012 (continued)</a:t>
          </a:r>
        </a:p>
      </xdr:txBody>
    </xdr:sp>
    <xdr:clientData/>
  </xdr:twoCellAnchor>
  <xdr:twoCellAnchor>
    <xdr:from>
      <xdr:col>2</xdr:col>
      <xdr:colOff>800099</xdr:colOff>
      <xdr:row>97</xdr:row>
      <xdr:rowOff>152399</xdr:rowOff>
    </xdr:from>
    <xdr:to>
      <xdr:col>8</xdr:col>
      <xdr:colOff>849629</xdr:colOff>
      <xdr:row>100</xdr:row>
      <xdr:rowOff>152399</xdr:rowOff>
    </xdr:to>
    <xdr:sp macro="" textlink="">
      <xdr:nvSpPr>
        <xdr:cNvPr id="9" name="TextBox 8"/>
        <xdr:cNvSpPr txBox="1"/>
      </xdr:nvSpPr>
      <xdr:spPr>
        <a:xfrm>
          <a:off x="2000249" y="16773524"/>
          <a:ext cx="4754880" cy="457200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itchFamily="34" charset="0"/>
              <a:cs typeface="Arial" pitchFamily="34" charset="0"/>
            </a:rPr>
            <a:t>TABLE 19. EMPLOYMENT, WAGES, AND ESTABLISHMENTS </a:t>
          </a:r>
        </a:p>
        <a:p>
          <a:pPr algn="ctr"/>
          <a:r>
            <a:rPr lang="en-US" sz="1100" b="1">
              <a:latin typeface="Arial" pitchFamily="34" charset="0"/>
              <a:cs typeface="Arial" pitchFamily="34" charset="0"/>
            </a:rPr>
            <a:t>IN UTAH BY NAICS SECTOR, 1997-2012 (continued)</a:t>
          </a:r>
        </a:p>
      </xdr:txBody>
    </xdr:sp>
    <xdr:clientData/>
  </xdr:twoCellAnchor>
  <xdr:twoCellAnchor>
    <xdr:from>
      <xdr:col>2</xdr:col>
      <xdr:colOff>809624</xdr:colOff>
      <xdr:row>146</xdr:row>
      <xdr:rowOff>152399</xdr:rowOff>
    </xdr:from>
    <xdr:to>
      <xdr:col>8</xdr:col>
      <xdr:colOff>859154</xdr:colOff>
      <xdr:row>149</xdr:row>
      <xdr:rowOff>152399</xdr:rowOff>
    </xdr:to>
    <xdr:sp macro="" textlink="">
      <xdr:nvSpPr>
        <xdr:cNvPr id="10" name="TextBox 9"/>
        <xdr:cNvSpPr txBox="1"/>
      </xdr:nvSpPr>
      <xdr:spPr>
        <a:xfrm>
          <a:off x="2009774" y="25003124"/>
          <a:ext cx="4754880" cy="457200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itchFamily="34" charset="0"/>
              <a:cs typeface="Arial" pitchFamily="34" charset="0"/>
            </a:rPr>
            <a:t>TABLE 19. EMPLOYMENT, WAGES, AND ESTABLISHMENTS </a:t>
          </a:r>
        </a:p>
        <a:p>
          <a:pPr algn="ctr"/>
          <a:r>
            <a:rPr lang="en-US" sz="1100" b="1">
              <a:latin typeface="Arial" pitchFamily="34" charset="0"/>
              <a:cs typeface="Arial" pitchFamily="34" charset="0"/>
            </a:rPr>
            <a:t>IN UTAH BY NAICS SECTOR, 1997-2012 (continued)</a:t>
          </a:r>
        </a:p>
      </xdr:txBody>
    </xdr:sp>
    <xdr:clientData/>
  </xdr:twoCellAnchor>
  <xdr:twoCellAnchor>
    <xdr:from>
      <xdr:col>2</xdr:col>
      <xdr:colOff>800099</xdr:colOff>
      <xdr:row>195</xdr:row>
      <xdr:rowOff>152399</xdr:rowOff>
    </xdr:from>
    <xdr:to>
      <xdr:col>8</xdr:col>
      <xdr:colOff>849629</xdr:colOff>
      <xdr:row>198</xdr:row>
      <xdr:rowOff>152399</xdr:rowOff>
    </xdr:to>
    <xdr:sp macro="" textlink="">
      <xdr:nvSpPr>
        <xdr:cNvPr id="11" name="TextBox 10"/>
        <xdr:cNvSpPr txBox="1"/>
      </xdr:nvSpPr>
      <xdr:spPr>
        <a:xfrm>
          <a:off x="2000249" y="33232724"/>
          <a:ext cx="4754880" cy="457200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itchFamily="34" charset="0"/>
              <a:cs typeface="Arial" pitchFamily="34" charset="0"/>
            </a:rPr>
            <a:t>TABLE 19. EMPLOYMENT, WAGES, AND ESTABLISHMENTS </a:t>
          </a:r>
        </a:p>
        <a:p>
          <a:pPr algn="ctr"/>
          <a:r>
            <a:rPr lang="en-US" sz="1100" b="1">
              <a:latin typeface="Arial" pitchFamily="34" charset="0"/>
              <a:cs typeface="Arial" pitchFamily="34" charset="0"/>
            </a:rPr>
            <a:t>IN UTAH BY NAICS SECTOR, 1997-2012 (continued)</a:t>
          </a:r>
        </a:p>
      </xdr:txBody>
    </xdr:sp>
    <xdr:clientData/>
  </xdr:twoCellAnchor>
  <xdr:twoCellAnchor>
    <xdr:from>
      <xdr:col>2</xdr:col>
      <xdr:colOff>800099</xdr:colOff>
      <xdr:row>245</xdr:row>
      <xdr:rowOff>142874</xdr:rowOff>
    </xdr:from>
    <xdr:to>
      <xdr:col>8</xdr:col>
      <xdr:colOff>849629</xdr:colOff>
      <xdr:row>248</xdr:row>
      <xdr:rowOff>142874</xdr:rowOff>
    </xdr:to>
    <xdr:sp macro="" textlink="">
      <xdr:nvSpPr>
        <xdr:cNvPr id="12" name="TextBox 11"/>
        <xdr:cNvSpPr txBox="1"/>
      </xdr:nvSpPr>
      <xdr:spPr>
        <a:xfrm>
          <a:off x="2000249" y="41614724"/>
          <a:ext cx="4754880" cy="457200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itchFamily="34" charset="0"/>
              <a:cs typeface="Arial" pitchFamily="34" charset="0"/>
            </a:rPr>
            <a:t>TABLE 19. EMPLOYMENT, WAGES, AND ESTABLISHMENTS </a:t>
          </a:r>
        </a:p>
        <a:p>
          <a:pPr algn="ctr"/>
          <a:r>
            <a:rPr lang="en-US" sz="1100" b="1">
              <a:latin typeface="Arial" pitchFamily="34" charset="0"/>
              <a:cs typeface="Arial" pitchFamily="34" charset="0"/>
            </a:rPr>
            <a:t>IN UTAH BY NAICS SECTOR, 1997-2012 (continued)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20"/>
  <sheetViews>
    <sheetView tabSelected="1" zoomScaleNormal="100" zoomScaleSheetLayoutView="100" workbookViewId="0"/>
  </sheetViews>
  <sheetFormatPr defaultRowHeight="12.75" x14ac:dyDescent="0.2"/>
  <cols>
    <col min="1" max="1" width="5.7109375" bestFit="1" customWidth="1"/>
    <col min="2" max="2" width="12.28515625" bestFit="1" customWidth="1"/>
    <col min="3" max="3" width="18.7109375" customWidth="1"/>
    <col min="4" max="4" width="9.140625" bestFit="1" customWidth="1"/>
    <col min="5" max="5" width="14.5703125" bestFit="1" customWidth="1"/>
    <col min="6" max="6" width="10.140625" customWidth="1"/>
    <col min="7" max="7" width="5.7109375" bestFit="1" customWidth="1"/>
    <col min="8" max="8" width="12.28515625" bestFit="1" customWidth="1"/>
    <col min="9" max="9" width="18.7109375" customWidth="1"/>
    <col min="10" max="10" width="9.140625" bestFit="1" customWidth="1"/>
    <col min="11" max="11" width="14.5703125" bestFit="1" customWidth="1"/>
    <col min="12" max="13" width="1.42578125" bestFit="1" customWidth="1"/>
    <col min="14" max="14" width="8.7109375" customWidth="1"/>
    <col min="15" max="15" width="13.7109375" customWidth="1"/>
    <col min="17" max="17" width="8.7109375" customWidth="1"/>
    <col min="20" max="20" width="8.7109375" customWidth="1"/>
    <col min="21" max="21" width="13.7109375" customWidth="1"/>
    <col min="23" max="23" width="8.7109375" customWidth="1"/>
    <col min="26" max="26" width="8.7109375" customWidth="1"/>
    <col min="27" max="27" width="13.7109375" customWidth="1"/>
    <col min="29" max="29" width="8.7109375" customWidth="1"/>
    <col min="32" max="32" width="8.7109375" customWidth="1"/>
    <col min="33" max="33" width="13.7109375" customWidth="1"/>
    <col min="35" max="35" width="8.7109375" customWidth="1"/>
    <col min="38" max="38" width="8.7109375" customWidth="1"/>
    <col min="39" max="39" width="13.7109375" customWidth="1"/>
    <col min="41" max="41" width="8.7109375" customWidth="1"/>
    <col min="44" max="44" width="8.7109375" customWidth="1"/>
    <col min="45" max="45" width="13.7109375" customWidth="1"/>
    <col min="47" max="47" width="8.7109375" customWidth="1"/>
    <col min="50" max="50" width="8.7109375" customWidth="1"/>
    <col min="51" max="51" width="13.7109375" customWidth="1"/>
    <col min="53" max="53" width="8.7109375" customWidth="1"/>
    <col min="56" max="56" width="8.7109375" customWidth="1"/>
    <col min="57" max="57" width="13.7109375" customWidth="1"/>
    <col min="59" max="59" width="8.7109375" customWidth="1"/>
    <col min="62" max="62" width="8.7109375" customWidth="1"/>
    <col min="63" max="63" width="13.7109375" customWidth="1"/>
    <col min="65" max="65" width="8.7109375" customWidth="1"/>
    <col min="68" max="68" width="8.7109375" customWidth="1"/>
    <col min="69" max="69" width="13.7109375" customWidth="1"/>
    <col min="71" max="71" width="8.7109375" customWidth="1"/>
    <col min="74" max="74" width="8.7109375" customWidth="1"/>
    <col min="75" max="75" width="13.7109375" customWidth="1"/>
    <col min="77" max="77" width="8.7109375" customWidth="1"/>
    <col min="80" max="80" width="8.7109375" customWidth="1"/>
    <col min="81" max="81" width="13.7109375" customWidth="1"/>
    <col min="83" max="83" width="8.7109375" customWidth="1"/>
    <col min="86" max="86" width="8.7109375" customWidth="1"/>
    <col min="87" max="87" width="13.7109375" customWidth="1"/>
    <col min="89" max="89" width="8.7109375" customWidth="1"/>
    <col min="92" max="92" width="8.7109375" customWidth="1"/>
    <col min="93" max="93" width="13.7109375" customWidth="1"/>
    <col min="95" max="95" width="8.7109375" customWidth="1"/>
    <col min="98" max="98" width="8.7109375" customWidth="1"/>
    <col min="99" max="99" width="13.7109375" customWidth="1"/>
    <col min="101" max="101" width="8.7109375" customWidth="1"/>
    <col min="104" max="104" width="8.7109375" customWidth="1"/>
    <col min="105" max="105" width="13.7109375" customWidth="1"/>
    <col min="107" max="107" width="8.7109375" customWidth="1"/>
    <col min="110" max="110" width="8.7109375" customWidth="1"/>
    <col min="111" max="111" width="13.7109375" customWidth="1"/>
    <col min="113" max="113" width="8.7109375" customWidth="1"/>
    <col min="116" max="116" width="8.7109375" customWidth="1"/>
    <col min="117" max="117" width="13.7109375" customWidth="1"/>
    <col min="119" max="119" width="8.7109375" customWidth="1"/>
    <col min="122" max="122" width="8.7109375" customWidth="1"/>
    <col min="123" max="123" width="13.7109375" customWidth="1"/>
    <col min="125" max="125" width="8.7109375" customWidth="1"/>
    <col min="128" max="128" width="8.7109375" customWidth="1"/>
    <col min="129" max="129" width="13.7109375" customWidth="1"/>
    <col min="131" max="131" width="8.7109375" customWidth="1"/>
    <col min="135" max="135" width="8.7109375" customWidth="1"/>
    <col min="136" max="136" width="13.7109375" customWidth="1"/>
    <col min="137" max="137" width="6.7109375" customWidth="1"/>
    <col min="138" max="138" width="8.7109375" customWidth="1"/>
    <col min="141" max="141" width="8.7109375" customWidth="1"/>
    <col min="142" max="142" width="13.7109375" customWidth="1"/>
    <col min="144" max="144" width="8.7109375" customWidth="1"/>
    <col min="147" max="147" width="8.7109375" customWidth="1"/>
    <col min="148" max="148" width="13.7109375" customWidth="1"/>
    <col min="150" max="150" width="8.7109375" customWidth="1"/>
    <col min="153" max="153" width="8.7109375" customWidth="1"/>
    <col min="154" max="154" width="13.7109375" customWidth="1"/>
    <col min="156" max="156" width="8.7109375" customWidth="1"/>
  </cols>
  <sheetData>
    <row r="1" spans="1:11" s="1" customFormat="1" ht="12" x14ac:dyDescent="0.2"/>
    <row r="2" spans="1:11" s="1" customFormat="1" ht="12" x14ac:dyDescent="0.2"/>
    <row r="3" spans="1:11" s="1" customFormat="1" ht="12" x14ac:dyDescent="0.2"/>
    <row r="4" spans="1:11" s="1" customFormat="1" ht="12" x14ac:dyDescent="0.2"/>
    <row r="5" spans="1:11" s="1" customFormat="1" ht="12" x14ac:dyDescent="0.2"/>
    <row r="6" spans="1:11" s="1" customFormat="1" x14ac:dyDescent="0.2">
      <c r="A6" s="10"/>
      <c r="B6" s="10"/>
      <c r="C6" s="8" t="s">
        <v>15</v>
      </c>
      <c r="D6" s="10"/>
      <c r="E6" s="10"/>
      <c r="F6" s="10"/>
      <c r="G6" s="10"/>
      <c r="H6" s="10"/>
      <c r="I6" s="8" t="s">
        <v>16</v>
      </c>
      <c r="J6" s="10"/>
      <c r="K6" s="10"/>
    </row>
    <row r="7" spans="1:11" s="1" customFormat="1" x14ac:dyDescent="0.2">
      <c r="A7" s="11"/>
      <c r="B7" s="11" t="s">
        <v>0</v>
      </c>
      <c r="C7" s="11"/>
      <c r="D7" s="11" t="s">
        <v>46</v>
      </c>
      <c r="E7" s="11"/>
      <c r="F7" s="11"/>
      <c r="G7" s="11"/>
      <c r="H7" s="11" t="s">
        <v>0</v>
      </c>
      <c r="I7" s="11"/>
      <c r="J7" s="11" t="s">
        <v>46</v>
      </c>
      <c r="K7" s="11"/>
    </row>
    <row r="8" spans="1:11" s="1" customFormat="1" x14ac:dyDescent="0.2">
      <c r="A8" s="11"/>
      <c r="B8" s="11" t="s">
        <v>14</v>
      </c>
      <c r="C8" s="11"/>
      <c r="D8" s="11" t="s">
        <v>2</v>
      </c>
      <c r="E8" s="11" t="s">
        <v>3</v>
      </c>
      <c r="F8" s="11"/>
      <c r="G8" s="11"/>
      <c r="H8" s="11" t="s">
        <v>14</v>
      </c>
      <c r="I8" s="11"/>
      <c r="J8" s="11" t="s">
        <v>2</v>
      </c>
      <c r="K8" s="11" t="s">
        <v>3</v>
      </c>
    </row>
    <row r="9" spans="1:11" s="1" customFormat="1" ht="13.5" thickBot="1" x14ac:dyDescent="0.25">
      <c r="A9" s="12" t="s">
        <v>4</v>
      </c>
      <c r="B9" s="13" t="s">
        <v>5</v>
      </c>
      <c r="C9" s="13" t="s">
        <v>6</v>
      </c>
      <c r="D9" s="13" t="s">
        <v>7</v>
      </c>
      <c r="E9" s="13" t="s">
        <v>8</v>
      </c>
      <c r="F9" s="13"/>
      <c r="G9" s="12" t="s">
        <v>4</v>
      </c>
      <c r="H9" s="13" t="s">
        <v>5</v>
      </c>
      <c r="I9" s="13" t="s">
        <v>6</v>
      </c>
      <c r="J9" s="13" t="s">
        <v>7</v>
      </c>
      <c r="K9" s="13" t="s">
        <v>8</v>
      </c>
    </row>
    <row r="10" spans="1:11" s="1" customFormat="1" ht="13.5" thickTop="1" x14ac:dyDescent="0.2">
      <c r="A10" s="15" t="s">
        <v>9</v>
      </c>
      <c r="B10" s="10">
        <f t="shared" ref="B10:B18" si="0">H10+B31+H31+B59+H59+B108+H108+B129+H129+B157+H157+B178+H178+B206+H206+B228+H228+B256</f>
        <v>993999</v>
      </c>
      <c r="C10" s="10">
        <f t="shared" ref="C10:C18" si="1">I10+C31+I31+C59+I59+C108+I108+C129+I129+C157+I157+C178+I178+C206+I206+C228+I228+C256</f>
        <v>25181194245</v>
      </c>
      <c r="D10" s="10">
        <f t="shared" ref="D10:D17" si="2">C10/(B10*12)</f>
        <v>2111.1015742973586</v>
      </c>
      <c r="E10" s="10">
        <f t="shared" ref="E10:E22" si="3">K10+E31+K31+E59+K59+E108+K108+E129+K129+E157+K157+E178+K178+E206+K206+E228+K228+E256</f>
        <v>57627</v>
      </c>
      <c r="F10" s="10"/>
      <c r="G10" s="10" t="s">
        <v>9</v>
      </c>
      <c r="H10" s="10">
        <v>7709</v>
      </c>
      <c r="I10" s="10">
        <v>338348077</v>
      </c>
      <c r="J10" s="10">
        <f t="shared" ref="J10:J14" si="4">I10/(H10*12)</f>
        <v>3657.5007242616853</v>
      </c>
      <c r="K10" s="10">
        <v>330</v>
      </c>
    </row>
    <row r="11" spans="1:11" s="1" customFormat="1" x14ac:dyDescent="0.2">
      <c r="A11" s="15" t="s">
        <v>10</v>
      </c>
      <c r="B11" s="10">
        <f t="shared" si="0"/>
        <v>1023480</v>
      </c>
      <c r="C11" s="10">
        <f t="shared" si="1"/>
        <v>27044526109</v>
      </c>
      <c r="D11" s="10">
        <f t="shared" si="2"/>
        <v>2202.0073758972653</v>
      </c>
      <c r="E11" s="10">
        <f t="shared" si="3"/>
        <v>60063</v>
      </c>
      <c r="F11" s="10"/>
      <c r="G11" s="10" t="s">
        <v>10</v>
      </c>
      <c r="H11" s="10">
        <v>7619</v>
      </c>
      <c r="I11" s="10">
        <v>343008833</v>
      </c>
      <c r="J11" s="10">
        <f t="shared" si="4"/>
        <v>3751.6825589534933</v>
      </c>
      <c r="K11" s="10">
        <v>327</v>
      </c>
    </row>
    <row r="12" spans="1:11" s="1" customFormat="1" x14ac:dyDescent="0.2">
      <c r="A12" s="15" t="s">
        <v>11</v>
      </c>
      <c r="B12" s="10">
        <f t="shared" si="0"/>
        <v>1048498</v>
      </c>
      <c r="C12" s="10">
        <f t="shared" si="1"/>
        <v>28827731744</v>
      </c>
      <c r="D12" s="10">
        <f t="shared" si="2"/>
        <v>2291.1927144035244</v>
      </c>
      <c r="E12" s="10">
        <f t="shared" si="3"/>
        <v>61818</v>
      </c>
      <c r="F12" s="10"/>
      <c r="G12" s="10" t="s">
        <v>11</v>
      </c>
      <c r="H12" s="10">
        <v>7203</v>
      </c>
      <c r="I12" s="10">
        <v>324880570</v>
      </c>
      <c r="J12" s="10">
        <f t="shared" si="4"/>
        <v>3758.6256883705864</v>
      </c>
      <c r="K12" s="10">
        <v>323</v>
      </c>
    </row>
    <row r="13" spans="1:11" s="1" customFormat="1" x14ac:dyDescent="0.2">
      <c r="A13" s="15" t="s">
        <v>12</v>
      </c>
      <c r="B13" s="10">
        <f t="shared" si="0"/>
        <v>1074879</v>
      </c>
      <c r="C13" s="10">
        <f t="shared" si="1"/>
        <v>30821204465</v>
      </c>
      <c r="D13" s="10">
        <f t="shared" si="2"/>
        <v>2389.5096149582109</v>
      </c>
      <c r="E13" s="10">
        <f t="shared" si="3"/>
        <v>63723</v>
      </c>
      <c r="F13" s="10"/>
      <c r="G13" s="10" t="s">
        <v>12</v>
      </c>
      <c r="H13" s="10">
        <v>7350</v>
      </c>
      <c r="I13" s="10">
        <v>352525908</v>
      </c>
      <c r="J13" s="10">
        <f t="shared" si="4"/>
        <v>3996.8923809523808</v>
      </c>
      <c r="K13" s="10">
        <v>317</v>
      </c>
    </row>
    <row r="14" spans="1:11" s="1" customFormat="1" x14ac:dyDescent="0.2">
      <c r="A14" s="14">
        <v>2001</v>
      </c>
      <c r="B14" s="10">
        <f t="shared" si="0"/>
        <v>1081685</v>
      </c>
      <c r="C14" s="10">
        <f t="shared" si="1"/>
        <v>32057897675</v>
      </c>
      <c r="D14" s="10">
        <f t="shared" si="2"/>
        <v>2469.7499483830011</v>
      </c>
      <c r="E14" s="10">
        <f t="shared" si="3"/>
        <v>66219</v>
      </c>
      <c r="F14" s="10"/>
      <c r="G14" s="14">
        <v>2001</v>
      </c>
      <c r="H14" s="10">
        <v>7209</v>
      </c>
      <c r="I14" s="10">
        <v>368858541</v>
      </c>
      <c r="J14" s="10">
        <f t="shared" si="4"/>
        <v>4263.866243584408</v>
      </c>
      <c r="K14" s="10">
        <v>329</v>
      </c>
    </row>
    <row r="15" spans="1:11" s="1" customFormat="1" x14ac:dyDescent="0.2">
      <c r="A15" s="14">
        <v>2002</v>
      </c>
      <c r="B15" s="10">
        <f t="shared" si="0"/>
        <v>1073746</v>
      </c>
      <c r="C15" s="10">
        <f t="shared" si="1"/>
        <v>32337267217</v>
      </c>
      <c r="D15" s="10">
        <f t="shared" si="2"/>
        <v>2509.6924860100371</v>
      </c>
      <c r="E15" s="10">
        <f t="shared" si="3"/>
        <v>67741</v>
      </c>
      <c r="F15" s="10"/>
      <c r="G15" s="14">
        <v>2002</v>
      </c>
      <c r="H15" s="10">
        <v>6880</v>
      </c>
      <c r="I15" s="10">
        <v>340336813</v>
      </c>
      <c r="J15" s="10">
        <v>4122</v>
      </c>
      <c r="K15" s="10">
        <v>305</v>
      </c>
    </row>
    <row r="16" spans="1:11" s="1" customFormat="1" x14ac:dyDescent="0.2">
      <c r="A16" s="14">
        <v>2003</v>
      </c>
      <c r="B16" s="10">
        <f t="shared" si="0"/>
        <v>1074131</v>
      </c>
      <c r="C16" s="10">
        <f t="shared" si="1"/>
        <v>32886941421</v>
      </c>
      <c r="D16" s="10">
        <f t="shared" si="2"/>
        <v>2551.4378150802836</v>
      </c>
      <c r="E16" s="10">
        <f t="shared" si="3"/>
        <v>69180</v>
      </c>
      <c r="F16" s="10"/>
      <c r="G16" s="14">
        <v>2003</v>
      </c>
      <c r="H16" s="10">
        <v>6670</v>
      </c>
      <c r="I16" s="10">
        <v>339620555</v>
      </c>
      <c r="J16" s="10">
        <v>4243</v>
      </c>
      <c r="K16" s="10">
        <v>310</v>
      </c>
    </row>
    <row r="17" spans="1:11" s="1" customFormat="1" x14ac:dyDescent="0.2">
      <c r="A17" s="16" t="s">
        <v>39</v>
      </c>
      <c r="B17" s="10">
        <f t="shared" si="0"/>
        <v>1104328</v>
      </c>
      <c r="C17" s="10">
        <f t="shared" si="1"/>
        <v>34992335703</v>
      </c>
      <c r="D17" s="10">
        <f t="shared" si="2"/>
        <v>2640.5451779272098</v>
      </c>
      <c r="E17" s="10">
        <f t="shared" si="3"/>
        <v>72498</v>
      </c>
      <c r="F17" s="10"/>
      <c r="G17" s="17" t="s">
        <v>39</v>
      </c>
      <c r="H17" s="10">
        <v>7083</v>
      </c>
      <c r="I17" s="10">
        <v>391495793</v>
      </c>
      <c r="J17" s="10">
        <v>4606</v>
      </c>
      <c r="K17" s="10">
        <v>329</v>
      </c>
    </row>
    <row r="18" spans="1:11" s="1" customFormat="1" x14ac:dyDescent="0.2">
      <c r="A18" s="16" t="s">
        <v>40</v>
      </c>
      <c r="B18" s="10">
        <f t="shared" si="0"/>
        <v>1148320</v>
      </c>
      <c r="C18" s="10">
        <f t="shared" si="1"/>
        <v>37696212134</v>
      </c>
      <c r="D18" s="10">
        <v>2736</v>
      </c>
      <c r="E18" s="10">
        <f t="shared" si="3"/>
        <v>77399</v>
      </c>
      <c r="F18" s="10"/>
      <c r="G18" s="17" t="s">
        <v>40</v>
      </c>
      <c r="H18" s="10">
        <v>8473</v>
      </c>
      <c r="I18" s="10">
        <v>485849367</v>
      </c>
      <c r="J18" s="10">
        <v>4778</v>
      </c>
      <c r="K18" s="10">
        <v>377</v>
      </c>
    </row>
    <row r="19" spans="1:11" s="1" customFormat="1" x14ac:dyDescent="0.2">
      <c r="A19" s="16" t="s">
        <v>41</v>
      </c>
      <c r="B19" s="10">
        <v>1203914</v>
      </c>
      <c r="C19" s="10">
        <v>41647353788</v>
      </c>
      <c r="D19" s="10">
        <v>2883</v>
      </c>
      <c r="E19" s="10">
        <f t="shared" si="3"/>
        <v>82872</v>
      </c>
      <c r="F19" s="10"/>
      <c r="G19" s="17" t="s">
        <v>41</v>
      </c>
      <c r="H19" s="10">
        <v>10024</v>
      </c>
      <c r="I19" s="10">
        <v>630281003</v>
      </c>
      <c r="J19" s="10">
        <v>5240</v>
      </c>
      <c r="K19" s="10">
        <v>458</v>
      </c>
    </row>
    <row r="20" spans="1:11" s="1" customFormat="1" x14ac:dyDescent="0.2">
      <c r="A20" s="16" t="s">
        <v>42</v>
      </c>
      <c r="B20" s="10">
        <f t="shared" ref="B20:C22" si="5">H20+B41+H41+B69+H69+B118+H118+B139+H139+B167+H167+B188+H188+B216+H216+B238+H238+B266</f>
        <v>1251421</v>
      </c>
      <c r="C20" s="10">
        <f t="shared" si="5"/>
        <v>45691385218</v>
      </c>
      <c r="D20" s="10">
        <v>3043</v>
      </c>
      <c r="E20" s="10">
        <f t="shared" si="3"/>
        <v>83292</v>
      </c>
      <c r="F20" s="10"/>
      <c r="G20" s="17" t="s">
        <v>42</v>
      </c>
      <c r="H20" s="10">
        <v>11035</v>
      </c>
      <c r="I20" s="10">
        <v>749989964</v>
      </c>
      <c r="J20" s="10">
        <v>5664</v>
      </c>
      <c r="K20" s="10">
        <v>496</v>
      </c>
    </row>
    <row r="21" spans="1:11" s="1" customFormat="1" x14ac:dyDescent="0.2">
      <c r="A21" s="16" t="s">
        <v>43</v>
      </c>
      <c r="B21" s="10">
        <f t="shared" si="5"/>
        <v>1252575</v>
      </c>
      <c r="C21" s="10">
        <f t="shared" si="5"/>
        <v>46912620533</v>
      </c>
      <c r="D21" s="10">
        <v>3121</v>
      </c>
      <c r="E21" s="10">
        <f t="shared" si="3"/>
        <v>85007</v>
      </c>
      <c r="F21" s="10"/>
      <c r="G21" s="17" t="s">
        <v>43</v>
      </c>
      <c r="H21" s="10">
        <v>12507</v>
      </c>
      <c r="I21" s="10">
        <v>869207695</v>
      </c>
      <c r="J21" s="10">
        <v>5791</v>
      </c>
      <c r="K21" s="10">
        <v>549</v>
      </c>
    </row>
    <row r="22" spans="1:11" s="1" customFormat="1" x14ac:dyDescent="0.2">
      <c r="A22" s="16" t="s">
        <v>44</v>
      </c>
      <c r="B22" s="10">
        <f t="shared" si="5"/>
        <v>1188816</v>
      </c>
      <c r="C22" s="10">
        <f t="shared" si="5"/>
        <v>45242118365</v>
      </c>
      <c r="D22" s="10">
        <v>3171</v>
      </c>
      <c r="E22" s="10">
        <f t="shared" si="3"/>
        <v>83264</v>
      </c>
      <c r="F22" s="10"/>
      <c r="G22" s="17" t="s">
        <v>44</v>
      </c>
      <c r="H22" s="10">
        <v>10695</v>
      </c>
      <c r="I22" s="10">
        <v>706235683</v>
      </c>
      <c r="J22" s="10">
        <v>5503</v>
      </c>
      <c r="K22" s="10">
        <v>575</v>
      </c>
    </row>
    <row r="23" spans="1:11" s="5" customFormat="1" x14ac:dyDescent="0.2">
      <c r="A23" s="16" t="s">
        <v>45</v>
      </c>
      <c r="B23" s="10">
        <v>1181855</v>
      </c>
      <c r="C23" s="10">
        <f>I23+C44+I44+C72+I72+C121+I121+C142+I142+C170+I170+C191+I191+C219+I219+C241+I241+C269</f>
        <v>45870450270</v>
      </c>
      <c r="D23" s="10">
        <f>C23/(B23*12)</f>
        <v>3234.3540641618474</v>
      </c>
      <c r="E23" s="10">
        <v>80400</v>
      </c>
      <c r="F23" s="19"/>
      <c r="G23" s="17" t="s">
        <v>45</v>
      </c>
      <c r="H23" s="10">
        <v>10442</v>
      </c>
      <c r="I23" s="10">
        <v>731380885</v>
      </c>
      <c r="J23" s="10">
        <f>(I23/H23)/12</f>
        <v>5836.8518562855133</v>
      </c>
      <c r="K23" s="10">
        <v>540</v>
      </c>
    </row>
    <row r="24" spans="1:11" s="5" customFormat="1" x14ac:dyDescent="0.2">
      <c r="A24" s="16" t="s">
        <v>47</v>
      </c>
      <c r="B24" s="10">
        <v>1208649</v>
      </c>
      <c r="C24" s="10">
        <v>47937538553</v>
      </c>
      <c r="D24" s="10">
        <v>3305</v>
      </c>
      <c r="E24" s="10">
        <v>80568</v>
      </c>
      <c r="F24" s="10"/>
      <c r="G24" s="16" t="s">
        <v>47</v>
      </c>
      <c r="H24" s="10">
        <v>11659</v>
      </c>
      <c r="I24" s="10">
        <v>853682810</v>
      </c>
      <c r="J24" s="10">
        <v>6102</v>
      </c>
      <c r="K24" s="10">
        <v>575</v>
      </c>
    </row>
    <row r="25" spans="1:11" s="5" customFormat="1" x14ac:dyDescent="0.2">
      <c r="A25" s="18" t="s">
        <v>49</v>
      </c>
      <c r="B25" s="19">
        <v>1248948</v>
      </c>
      <c r="C25" s="19">
        <v>50762163171</v>
      </c>
      <c r="D25" s="19">
        <v>3387</v>
      </c>
      <c r="E25" s="19">
        <v>81552</v>
      </c>
      <c r="F25" s="19"/>
      <c r="G25" s="18" t="s">
        <v>49</v>
      </c>
      <c r="H25" s="19">
        <v>12553</v>
      </c>
      <c r="I25" s="19">
        <v>959279618</v>
      </c>
      <c r="J25" s="19">
        <v>6368</v>
      </c>
      <c r="K25" s="19">
        <v>598</v>
      </c>
    </row>
    <row r="26" spans="1:11" s="1" customForma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pans="1:11" s="1" customFormat="1" x14ac:dyDescent="0.2">
      <c r="A27" s="19"/>
      <c r="B27" s="19"/>
      <c r="C27" s="8" t="s">
        <v>24</v>
      </c>
      <c r="D27" s="19"/>
      <c r="E27" s="19"/>
      <c r="F27" s="19"/>
      <c r="G27" s="19"/>
      <c r="H27" s="19"/>
      <c r="I27" s="8" t="s">
        <v>17</v>
      </c>
      <c r="J27" s="19"/>
      <c r="K27" s="19"/>
    </row>
    <row r="28" spans="1:11" s="1" customFormat="1" x14ac:dyDescent="0.2">
      <c r="A28" s="11"/>
      <c r="B28" s="11" t="s">
        <v>0</v>
      </c>
      <c r="C28" s="11"/>
      <c r="D28" s="11" t="s">
        <v>46</v>
      </c>
      <c r="E28" s="11"/>
      <c r="F28" s="11"/>
      <c r="G28" s="11"/>
      <c r="H28" s="11" t="s">
        <v>0</v>
      </c>
      <c r="I28" s="11"/>
      <c r="J28" s="11" t="s">
        <v>46</v>
      </c>
      <c r="K28" s="11"/>
    </row>
    <row r="29" spans="1:11" s="1" customFormat="1" x14ac:dyDescent="0.2">
      <c r="A29" s="11"/>
      <c r="B29" s="11" t="s">
        <v>14</v>
      </c>
      <c r="C29" s="11"/>
      <c r="D29" s="11" t="s">
        <v>2</v>
      </c>
      <c r="E29" s="11" t="s">
        <v>3</v>
      </c>
      <c r="F29" s="11"/>
      <c r="G29" s="11"/>
      <c r="H29" s="11" t="s">
        <v>14</v>
      </c>
      <c r="I29" s="11"/>
      <c r="J29" s="11" t="s">
        <v>2</v>
      </c>
      <c r="K29" s="11" t="s">
        <v>3</v>
      </c>
    </row>
    <row r="30" spans="1:11" s="1" customFormat="1" ht="13.5" thickBot="1" x14ac:dyDescent="0.25">
      <c r="A30" s="12" t="s">
        <v>4</v>
      </c>
      <c r="B30" s="13" t="s">
        <v>5</v>
      </c>
      <c r="C30" s="13" t="s">
        <v>6</v>
      </c>
      <c r="D30" s="13" t="s">
        <v>7</v>
      </c>
      <c r="E30" s="13" t="s">
        <v>8</v>
      </c>
      <c r="F30" s="13"/>
      <c r="G30" s="12" t="s">
        <v>4</v>
      </c>
      <c r="H30" s="13" t="s">
        <v>5</v>
      </c>
      <c r="I30" s="13" t="s">
        <v>6</v>
      </c>
      <c r="J30" s="13" t="s">
        <v>7</v>
      </c>
      <c r="K30" s="13" t="s">
        <v>8</v>
      </c>
    </row>
    <row r="31" spans="1:11" s="1" customFormat="1" ht="13.5" thickTop="1" x14ac:dyDescent="0.2">
      <c r="A31" s="10" t="s">
        <v>9</v>
      </c>
      <c r="B31" s="10">
        <v>5069</v>
      </c>
      <c r="C31" s="10">
        <v>272081883</v>
      </c>
      <c r="D31" s="10">
        <f t="shared" ref="D31:D34" si="6">C31/(B31*12)</f>
        <v>4472.9710495166701</v>
      </c>
      <c r="E31" s="10">
        <v>154</v>
      </c>
      <c r="F31" s="10"/>
      <c r="G31" s="10" t="s">
        <v>9</v>
      </c>
      <c r="H31" s="10">
        <v>64750</v>
      </c>
      <c r="I31" s="10">
        <v>1716035493</v>
      </c>
      <c r="J31" s="10">
        <f t="shared" ref="J31:J35" si="7">I31/(H31*12)</f>
        <v>2208.5398880308881</v>
      </c>
      <c r="K31" s="10">
        <v>8883</v>
      </c>
    </row>
    <row r="32" spans="1:11" s="1" customFormat="1" x14ac:dyDescent="0.2">
      <c r="A32" s="10" t="s">
        <v>10</v>
      </c>
      <c r="B32" s="10">
        <v>4840</v>
      </c>
      <c r="C32" s="10">
        <v>276686306</v>
      </c>
      <c r="D32" s="10">
        <f t="shared" si="6"/>
        <v>4763.8826790633611</v>
      </c>
      <c r="E32" s="10">
        <v>161</v>
      </c>
      <c r="F32" s="10"/>
      <c r="G32" s="10" t="s">
        <v>10</v>
      </c>
      <c r="H32" s="10">
        <v>68630</v>
      </c>
      <c r="I32" s="10">
        <v>1876722363</v>
      </c>
      <c r="J32" s="10">
        <f t="shared" si="7"/>
        <v>2278.7925142066151</v>
      </c>
      <c r="K32" s="10">
        <v>9259</v>
      </c>
    </row>
    <row r="33" spans="1:11" s="1" customFormat="1" x14ac:dyDescent="0.2">
      <c r="A33" s="10" t="s">
        <v>11</v>
      </c>
      <c r="B33" s="10">
        <v>4515</v>
      </c>
      <c r="C33" s="10">
        <v>271798530</v>
      </c>
      <c r="D33" s="10">
        <f t="shared" si="6"/>
        <v>5016.5841638981174</v>
      </c>
      <c r="E33" s="10">
        <v>165</v>
      </c>
      <c r="F33" s="10"/>
      <c r="G33" s="10" t="s">
        <v>11</v>
      </c>
      <c r="H33" s="10">
        <v>72783</v>
      </c>
      <c r="I33" s="10">
        <v>2070285909</v>
      </c>
      <c r="J33" s="10">
        <f t="shared" si="7"/>
        <v>2370.3862955635245</v>
      </c>
      <c r="K33" s="10">
        <v>9530</v>
      </c>
    </row>
    <row r="34" spans="1:11" s="1" customFormat="1" x14ac:dyDescent="0.2">
      <c r="A34" s="10" t="s">
        <v>12</v>
      </c>
      <c r="B34" s="10">
        <v>4456</v>
      </c>
      <c r="C34" s="10">
        <v>281437518</v>
      </c>
      <c r="D34" s="10">
        <f t="shared" si="6"/>
        <v>5263.268963195691</v>
      </c>
      <c r="E34" s="10">
        <v>170</v>
      </c>
      <c r="F34" s="10"/>
      <c r="G34" s="10" t="s">
        <v>12</v>
      </c>
      <c r="H34" s="10">
        <v>72239</v>
      </c>
      <c r="I34" s="10">
        <v>2151128283</v>
      </c>
      <c r="J34" s="10">
        <f t="shared" si="7"/>
        <v>2481.4946254793117</v>
      </c>
      <c r="K34" s="10">
        <v>9823</v>
      </c>
    </row>
    <row r="35" spans="1:11" s="1" customFormat="1" x14ac:dyDescent="0.2">
      <c r="A35" s="14">
        <v>2001</v>
      </c>
      <c r="B35" s="10">
        <v>4226</v>
      </c>
      <c r="C35" s="10">
        <v>311354897</v>
      </c>
      <c r="D35" s="10">
        <v>6144</v>
      </c>
      <c r="E35" s="10">
        <v>176</v>
      </c>
      <c r="F35" s="10"/>
      <c r="G35" s="14">
        <v>2001</v>
      </c>
      <c r="H35" s="10">
        <v>71620</v>
      </c>
      <c r="I35" s="10">
        <v>2179248872</v>
      </c>
      <c r="J35" s="10">
        <f t="shared" si="7"/>
        <v>2535.66144466164</v>
      </c>
      <c r="K35" s="10">
        <v>10208</v>
      </c>
    </row>
    <row r="36" spans="1:11" s="1" customFormat="1" x14ac:dyDescent="0.2">
      <c r="A36" s="14">
        <v>2002</v>
      </c>
      <c r="B36" s="10">
        <v>4050</v>
      </c>
      <c r="C36" s="10">
        <v>337384962</v>
      </c>
      <c r="D36" s="10">
        <v>6942.077407407407</v>
      </c>
      <c r="E36" s="10">
        <v>188</v>
      </c>
      <c r="F36" s="10"/>
      <c r="G36" s="14">
        <v>2002</v>
      </c>
      <c r="H36" s="10">
        <v>67838</v>
      </c>
      <c r="I36" s="10">
        <v>2086087846</v>
      </c>
      <c r="J36" s="10">
        <v>2562.5851857857447</v>
      </c>
      <c r="K36" s="10">
        <v>10350</v>
      </c>
    </row>
    <row r="37" spans="1:11" s="1" customFormat="1" x14ac:dyDescent="0.2">
      <c r="A37" s="14">
        <v>2003</v>
      </c>
      <c r="B37" s="21">
        <v>3888</v>
      </c>
      <c r="C37" s="21">
        <v>249201311</v>
      </c>
      <c r="D37" s="21">
        <v>5341.2489497599454</v>
      </c>
      <c r="E37" s="10">
        <v>186</v>
      </c>
      <c r="F37" s="10"/>
      <c r="G37" s="14">
        <v>2003</v>
      </c>
      <c r="H37" s="10">
        <v>67599</v>
      </c>
      <c r="I37" s="10">
        <v>2063850232</v>
      </c>
      <c r="J37" s="10">
        <v>2544</v>
      </c>
      <c r="K37" s="10">
        <v>10378</v>
      </c>
    </row>
    <row r="38" spans="1:11" s="1" customFormat="1" x14ac:dyDescent="0.2">
      <c r="A38" s="17" t="s">
        <v>39</v>
      </c>
      <c r="B38" s="10">
        <v>3909</v>
      </c>
      <c r="C38" s="10">
        <v>258716356</v>
      </c>
      <c r="D38" s="10">
        <v>5515</v>
      </c>
      <c r="E38" s="10">
        <v>189</v>
      </c>
      <c r="F38" s="10"/>
      <c r="G38" s="17" t="s">
        <v>39</v>
      </c>
      <c r="H38" s="10">
        <v>72631</v>
      </c>
      <c r="I38" s="10">
        <v>2256621067</v>
      </c>
      <c r="J38" s="10">
        <v>2589</v>
      </c>
      <c r="K38" s="10">
        <v>10699</v>
      </c>
    </row>
    <row r="39" spans="1:11" s="1" customFormat="1" x14ac:dyDescent="0.2">
      <c r="A39" s="17" t="s">
        <v>40</v>
      </c>
      <c r="B39" s="10">
        <v>3942</v>
      </c>
      <c r="C39" s="10">
        <v>278232195</v>
      </c>
      <c r="D39" s="10">
        <v>5882</v>
      </c>
      <c r="E39" s="10">
        <v>184</v>
      </c>
      <c r="F39" s="10"/>
      <c r="G39" s="17" t="s">
        <v>40</v>
      </c>
      <c r="H39" s="10">
        <v>81685</v>
      </c>
      <c r="I39" s="10">
        <v>2641264063</v>
      </c>
      <c r="J39" s="10">
        <v>2695</v>
      </c>
      <c r="K39" s="10">
        <v>11480</v>
      </c>
    </row>
    <row r="40" spans="1:11" s="1" customFormat="1" x14ac:dyDescent="0.2">
      <c r="A40" s="17" t="s">
        <v>41</v>
      </c>
      <c r="B40" s="10">
        <v>4039</v>
      </c>
      <c r="C40" s="10">
        <v>316692875</v>
      </c>
      <c r="D40" s="10">
        <v>6534</v>
      </c>
      <c r="E40" s="10">
        <v>182</v>
      </c>
      <c r="F40" s="10"/>
      <c r="G40" s="17" t="s">
        <v>41</v>
      </c>
      <c r="H40" s="10">
        <v>95164</v>
      </c>
      <c r="I40" s="10">
        <v>3379405308</v>
      </c>
      <c r="J40" s="10">
        <v>2959</v>
      </c>
      <c r="K40" s="10">
        <v>12565</v>
      </c>
    </row>
    <row r="41" spans="1:11" s="1" customFormat="1" x14ac:dyDescent="0.2">
      <c r="A41" s="17" t="s">
        <v>42</v>
      </c>
      <c r="B41" s="10">
        <v>4113</v>
      </c>
      <c r="C41" s="10">
        <v>320688730</v>
      </c>
      <c r="D41" s="10">
        <v>6497</v>
      </c>
      <c r="E41" s="10">
        <v>189</v>
      </c>
      <c r="F41" s="10"/>
      <c r="G41" s="17" t="s">
        <v>42</v>
      </c>
      <c r="H41" s="10">
        <v>103449</v>
      </c>
      <c r="I41" s="10">
        <v>3893446317</v>
      </c>
      <c r="J41" s="10">
        <v>3136</v>
      </c>
      <c r="K41" s="10">
        <v>12854</v>
      </c>
    </row>
    <row r="42" spans="1:11" s="1" customFormat="1" x14ac:dyDescent="0.2">
      <c r="A42" s="17" t="s">
        <v>43</v>
      </c>
      <c r="B42" s="10">
        <v>4152</v>
      </c>
      <c r="C42" s="10">
        <v>328140117</v>
      </c>
      <c r="D42" s="10">
        <f>C42/(B42*12)</f>
        <v>6585.9850072254339</v>
      </c>
      <c r="E42" s="10">
        <v>194</v>
      </c>
      <c r="F42" s="10"/>
      <c r="G42" s="17" t="s">
        <v>43</v>
      </c>
      <c r="H42" s="10">
        <v>90469</v>
      </c>
      <c r="I42" s="10">
        <v>3559295828</v>
      </c>
      <c r="J42" s="10">
        <f>I42/(H42*12)</f>
        <v>3278.5593481376677</v>
      </c>
      <c r="K42" s="10">
        <v>13004</v>
      </c>
    </row>
    <row r="43" spans="1:11" s="1" customFormat="1" x14ac:dyDescent="0.2">
      <c r="A43" s="17" t="s">
        <v>44</v>
      </c>
      <c r="B43" s="10">
        <v>4137</v>
      </c>
      <c r="C43" s="10">
        <v>333197471</v>
      </c>
      <c r="D43" s="10">
        <v>6712</v>
      </c>
      <c r="E43" s="10">
        <v>187</v>
      </c>
      <c r="F43" s="10"/>
      <c r="G43" s="17" t="s">
        <v>44</v>
      </c>
      <c r="H43" s="10">
        <v>70493</v>
      </c>
      <c r="I43" s="10">
        <v>2882071317</v>
      </c>
      <c r="J43" s="10">
        <v>3407</v>
      </c>
      <c r="K43" s="10">
        <v>11726</v>
      </c>
    </row>
    <row r="44" spans="1:11" s="4" customFormat="1" x14ac:dyDescent="0.2">
      <c r="A44" s="17" t="s">
        <v>45</v>
      </c>
      <c r="B44" s="10">
        <v>4064</v>
      </c>
      <c r="C44" s="10">
        <v>343124040</v>
      </c>
      <c r="D44" s="10">
        <f>(C44/B44)/12</f>
        <v>7035.8439960629921</v>
      </c>
      <c r="E44" s="10">
        <v>194</v>
      </c>
      <c r="F44" s="19"/>
      <c r="G44" s="17" t="s">
        <v>45</v>
      </c>
      <c r="H44" s="10">
        <v>65223</v>
      </c>
      <c r="I44" s="10">
        <v>2745166442</v>
      </c>
      <c r="J44" s="10">
        <f>(I44/H44)/12</f>
        <v>3507.4110385395743</v>
      </c>
      <c r="K44" s="10">
        <v>10209</v>
      </c>
    </row>
    <row r="45" spans="1:11" s="4" customFormat="1" x14ac:dyDescent="0.2">
      <c r="A45" s="16" t="s">
        <v>47</v>
      </c>
      <c r="B45" s="10">
        <v>4020</v>
      </c>
      <c r="C45" s="10">
        <v>340863179</v>
      </c>
      <c r="D45" s="10">
        <v>7065</v>
      </c>
      <c r="E45" s="10">
        <v>201</v>
      </c>
      <c r="F45" s="10"/>
      <c r="G45" s="16" t="s">
        <v>47</v>
      </c>
      <c r="H45" s="10">
        <v>65166</v>
      </c>
      <c r="I45" s="10">
        <v>2797720213</v>
      </c>
      <c r="J45" s="10">
        <v>3578</v>
      </c>
      <c r="K45" s="10">
        <v>9655</v>
      </c>
    </row>
    <row r="46" spans="1:11" s="4" customFormat="1" x14ac:dyDescent="0.2">
      <c r="A46" s="18" t="s">
        <v>49</v>
      </c>
      <c r="B46" s="19">
        <v>4016</v>
      </c>
      <c r="C46" s="19">
        <v>336532307</v>
      </c>
      <c r="D46" s="19">
        <v>6983</v>
      </c>
      <c r="E46" s="19">
        <v>203</v>
      </c>
      <c r="F46" s="19"/>
      <c r="G46" s="18" t="s">
        <v>49</v>
      </c>
      <c r="H46" s="19">
        <v>69231</v>
      </c>
      <c r="I46" s="19">
        <v>3051238966</v>
      </c>
      <c r="J46" s="19">
        <v>3673</v>
      </c>
      <c r="K46" s="19">
        <v>9306</v>
      </c>
    </row>
    <row r="47" spans="1:11" s="1" customFormat="1" ht="12" x14ac:dyDescent="0.2">
      <c r="A47" s="24"/>
      <c r="B47" s="24"/>
    </row>
    <row r="48" spans="1:11" s="1" customFormat="1" x14ac:dyDescent="0.2">
      <c r="A48" s="27" t="s">
        <v>48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</row>
    <row r="49" spans="1:11" s="1" customFormat="1" ht="12" x14ac:dyDescent="0.2">
      <c r="H49" s="3"/>
    </row>
    <row r="50" spans="1:11" s="1" customFormat="1" ht="12" x14ac:dyDescent="0.2"/>
    <row r="51" spans="1:11" s="1" customFormat="1" ht="12" x14ac:dyDescent="0.2">
      <c r="C51" s="1" t="s">
        <v>13</v>
      </c>
    </row>
    <row r="52" spans="1:11" s="1" customFormat="1" ht="12" x14ac:dyDescent="0.2"/>
    <row r="53" spans="1:11" s="1" customFormat="1" ht="12" x14ac:dyDescent="0.2"/>
    <row r="54" spans="1:11" s="1" customFormat="1" ht="12" x14ac:dyDescent="0.2"/>
    <row r="55" spans="1:11" s="1" customFormat="1" x14ac:dyDescent="0.2">
      <c r="A55" s="10"/>
      <c r="B55" s="10"/>
      <c r="C55" s="9" t="s">
        <v>18</v>
      </c>
      <c r="D55" s="10"/>
      <c r="E55" s="10"/>
      <c r="F55" s="10"/>
      <c r="G55" s="10"/>
      <c r="H55" s="10"/>
      <c r="I55" s="8" t="s">
        <v>19</v>
      </c>
      <c r="J55" s="10"/>
      <c r="K55" s="10"/>
    </row>
    <row r="56" spans="1:11" s="1" customFormat="1" x14ac:dyDescent="0.2">
      <c r="A56" s="11"/>
      <c r="B56" s="11" t="s">
        <v>0</v>
      </c>
      <c r="C56" s="11"/>
      <c r="D56" s="11" t="s">
        <v>46</v>
      </c>
      <c r="E56" s="11"/>
      <c r="F56" s="11"/>
      <c r="G56" s="11"/>
      <c r="H56" s="11" t="s">
        <v>0</v>
      </c>
      <c r="I56" s="11"/>
      <c r="J56" s="11" t="s">
        <v>46</v>
      </c>
      <c r="K56" s="11"/>
    </row>
    <row r="57" spans="1:11" s="1" customFormat="1" x14ac:dyDescent="0.2">
      <c r="A57" s="11"/>
      <c r="B57" s="11" t="s">
        <v>14</v>
      </c>
      <c r="C57" s="11"/>
      <c r="D57" s="11" t="s">
        <v>2</v>
      </c>
      <c r="E57" s="11" t="s">
        <v>3</v>
      </c>
      <c r="F57" s="11"/>
      <c r="G57" s="11"/>
      <c r="H57" s="11" t="s">
        <v>14</v>
      </c>
      <c r="I57" s="11"/>
      <c r="J57" s="11" t="s">
        <v>2</v>
      </c>
      <c r="K57" s="11" t="s">
        <v>3</v>
      </c>
    </row>
    <row r="58" spans="1:11" s="1" customFormat="1" ht="13.5" thickBot="1" x14ac:dyDescent="0.25">
      <c r="A58" s="12" t="s">
        <v>4</v>
      </c>
      <c r="B58" s="13" t="s">
        <v>5</v>
      </c>
      <c r="C58" s="13" t="s">
        <v>6</v>
      </c>
      <c r="D58" s="13" t="s">
        <v>7</v>
      </c>
      <c r="E58" s="13" t="s">
        <v>8</v>
      </c>
      <c r="F58" s="13"/>
      <c r="G58" s="12" t="s">
        <v>4</v>
      </c>
      <c r="H58" s="13" t="s">
        <v>5</v>
      </c>
      <c r="I58" s="13" t="s">
        <v>6</v>
      </c>
      <c r="J58" s="13" t="s">
        <v>7</v>
      </c>
      <c r="K58" s="13" t="s">
        <v>8</v>
      </c>
    </row>
    <row r="59" spans="1:11" s="1" customFormat="1" ht="13.5" thickTop="1" x14ac:dyDescent="0.2">
      <c r="A59" s="10" t="s">
        <v>9</v>
      </c>
      <c r="B59" s="10">
        <v>126421</v>
      </c>
      <c r="C59" s="10">
        <v>3968458732</v>
      </c>
      <c r="D59" s="10">
        <f t="shared" ref="D59:D63" si="8">C59/(B59*12)</f>
        <v>2615.9015854433469</v>
      </c>
      <c r="E59" s="10">
        <v>3026</v>
      </c>
      <c r="F59" s="10"/>
      <c r="G59" s="10" t="s">
        <v>9</v>
      </c>
      <c r="H59" s="10">
        <f t="shared" ref="H59:H74" si="9">B80+H80</f>
        <v>161738</v>
      </c>
      <c r="I59" s="10">
        <f t="shared" ref="I59:I74" si="10">C80+I80</f>
        <v>3520564125</v>
      </c>
      <c r="J59" s="10">
        <f t="shared" ref="J59:J73" si="11">I59/(H59*12)</f>
        <v>1813.9234054458445</v>
      </c>
      <c r="K59" s="10">
        <v>11618</v>
      </c>
    </row>
    <row r="60" spans="1:11" s="1" customFormat="1" x14ac:dyDescent="0.2">
      <c r="A60" s="10" t="s">
        <v>10</v>
      </c>
      <c r="B60" s="10">
        <v>127835</v>
      </c>
      <c r="C60" s="10">
        <v>4117452414</v>
      </c>
      <c r="D60" s="10">
        <f t="shared" si="8"/>
        <v>2684.0930457230024</v>
      </c>
      <c r="E60" s="10">
        <v>3154</v>
      </c>
      <c r="F60" s="10"/>
      <c r="G60" s="10" t="s">
        <v>10</v>
      </c>
      <c r="H60" s="10">
        <f t="shared" si="9"/>
        <v>164689</v>
      </c>
      <c r="I60" s="10">
        <f t="shared" si="10"/>
        <v>3753246062</v>
      </c>
      <c r="J60" s="10">
        <f t="shared" si="11"/>
        <v>1899.1584451096714</v>
      </c>
      <c r="K60" s="10">
        <v>12105</v>
      </c>
    </row>
    <row r="61" spans="1:11" s="1" customFormat="1" x14ac:dyDescent="0.2">
      <c r="A61" s="10" t="s">
        <v>11</v>
      </c>
      <c r="B61" s="10">
        <v>126696</v>
      </c>
      <c r="C61" s="10">
        <v>4206446630</v>
      </c>
      <c r="D61" s="10">
        <f t="shared" si="8"/>
        <v>2766.7583756919448</v>
      </c>
      <c r="E61" s="10">
        <v>3246</v>
      </c>
      <c r="F61" s="10"/>
      <c r="G61" s="10" t="s">
        <v>11</v>
      </c>
      <c r="H61" s="10">
        <f t="shared" si="9"/>
        <v>168098</v>
      </c>
      <c r="I61" s="10">
        <f t="shared" si="10"/>
        <v>4136955206</v>
      </c>
      <c r="J61" s="10">
        <f t="shared" si="11"/>
        <v>2050.8647763011259</v>
      </c>
      <c r="K61" s="10">
        <f t="shared" ref="K61:K73" si="12">E82+K82</f>
        <v>12462</v>
      </c>
    </row>
    <row r="62" spans="1:11" s="1" customFormat="1" x14ac:dyDescent="0.2">
      <c r="A62" s="10" t="s">
        <v>12</v>
      </c>
      <c r="B62" s="10">
        <v>125675</v>
      </c>
      <c r="C62" s="10">
        <v>4396573246</v>
      </c>
      <c r="D62" s="10">
        <f t="shared" si="8"/>
        <v>2915.3061773091972</v>
      </c>
      <c r="E62" s="10">
        <v>3346</v>
      </c>
      <c r="F62" s="10"/>
      <c r="G62" s="10" t="s">
        <v>12</v>
      </c>
      <c r="H62" s="10">
        <f t="shared" si="9"/>
        <v>171664</v>
      </c>
      <c r="I62" s="10">
        <f t="shared" si="10"/>
        <v>4204008650</v>
      </c>
      <c r="J62" s="10">
        <f t="shared" si="11"/>
        <v>2040.8126000015534</v>
      </c>
      <c r="K62" s="10">
        <f t="shared" si="12"/>
        <v>12846</v>
      </c>
    </row>
    <row r="63" spans="1:11" s="1" customFormat="1" x14ac:dyDescent="0.2">
      <c r="A63" s="14">
        <v>2001</v>
      </c>
      <c r="B63" s="10">
        <v>122092</v>
      </c>
      <c r="C63" s="10">
        <v>4424116603</v>
      </c>
      <c r="D63" s="10">
        <f t="shared" si="8"/>
        <v>3019.6604493605914</v>
      </c>
      <c r="E63" s="10">
        <v>3477</v>
      </c>
      <c r="F63" s="10"/>
      <c r="G63" s="14">
        <v>2001</v>
      </c>
      <c r="H63" s="10">
        <f t="shared" si="9"/>
        <v>173062</v>
      </c>
      <c r="I63" s="10">
        <f t="shared" si="10"/>
        <v>4366329068</v>
      </c>
      <c r="J63" s="10">
        <f t="shared" si="11"/>
        <v>2102.4878694725976</v>
      </c>
      <c r="K63" s="10">
        <f t="shared" si="12"/>
        <v>13349</v>
      </c>
    </row>
    <row r="64" spans="1:11" s="1" customFormat="1" x14ac:dyDescent="0.2">
      <c r="A64" s="14">
        <v>2002</v>
      </c>
      <c r="B64" s="10">
        <v>113873</v>
      </c>
      <c r="C64" s="10">
        <v>4192681234</v>
      </c>
      <c r="D64" s="10">
        <v>3068.2435944722042</v>
      </c>
      <c r="E64" s="10">
        <v>3499</v>
      </c>
      <c r="F64" s="10"/>
      <c r="G64" s="14">
        <v>2002</v>
      </c>
      <c r="H64" s="10">
        <f t="shared" si="9"/>
        <v>171169</v>
      </c>
      <c r="I64" s="10">
        <f t="shared" si="10"/>
        <v>4399496047</v>
      </c>
      <c r="J64" s="10">
        <f t="shared" si="11"/>
        <v>2141.8870857651405</v>
      </c>
      <c r="K64" s="10">
        <f t="shared" si="12"/>
        <v>13415</v>
      </c>
    </row>
    <row r="65" spans="1:11" s="1" customFormat="1" x14ac:dyDescent="0.2">
      <c r="A65" s="14">
        <v>2003</v>
      </c>
      <c r="B65" s="10">
        <v>112291</v>
      </c>
      <c r="C65" s="10">
        <v>4256320157</v>
      </c>
      <c r="D65" s="10">
        <v>3159</v>
      </c>
      <c r="E65" s="10">
        <v>3465</v>
      </c>
      <c r="F65" s="10"/>
      <c r="G65" s="14">
        <v>2003</v>
      </c>
      <c r="H65" s="10">
        <f t="shared" si="9"/>
        <v>170167</v>
      </c>
      <c r="I65" s="10">
        <f t="shared" si="10"/>
        <v>4497811360</v>
      </c>
      <c r="J65" s="10">
        <f t="shared" si="11"/>
        <v>2202.6457146998732</v>
      </c>
      <c r="K65" s="10">
        <f t="shared" si="12"/>
        <v>13549</v>
      </c>
    </row>
    <row r="66" spans="1:11" s="1" customFormat="1" x14ac:dyDescent="0.2">
      <c r="A66" s="17" t="s">
        <v>39</v>
      </c>
      <c r="B66" s="10">
        <v>114765</v>
      </c>
      <c r="C66" s="10">
        <v>4428790904</v>
      </c>
      <c r="D66" s="10">
        <v>3216</v>
      </c>
      <c r="E66" s="10">
        <v>3535</v>
      </c>
      <c r="F66" s="10"/>
      <c r="G66" s="17" t="s">
        <v>39</v>
      </c>
      <c r="H66" s="10">
        <f t="shared" si="9"/>
        <v>174268</v>
      </c>
      <c r="I66" s="10">
        <f t="shared" si="10"/>
        <v>4838179415</v>
      </c>
      <c r="J66" s="10">
        <f t="shared" si="11"/>
        <v>2313.5723019525481</v>
      </c>
      <c r="K66" s="10">
        <f t="shared" si="12"/>
        <v>14012</v>
      </c>
    </row>
    <row r="67" spans="1:11" s="1" customFormat="1" x14ac:dyDescent="0.2">
      <c r="A67" s="17" t="s">
        <v>40</v>
      </c>
      <c r="B67" s="10">
        <v>117246</v>
      </c>
      <c r="C67" s="10">
        <v>4659540611</v>
      </c>
      <c r="D67" s="10">
        <v>3312</v>
      </c>
      <c r="E67" s="10">
        <v>3700</v>
      </c>
      <c r="F67" s="10"/>
      <c r="G67" s="17" t="s">
        <v>40</v>
      </c>
      <c r="H67" s="10">
        <f t="shared" si="9"/>
        <v>178613</v>
      </c>
      <c r="I67" s="10">
        <f t="shared" si="10"/>
        <v>5130019172</v>
      </c>
      <c r="J67" s="10">
        <f t="shared" si="11"/>
        <v>2393.4517513656156</v>
      </c>
      <c r="K67" s="10">
        <f t="shared" si="12"/>
        <v>14535</v>
      </c>
    </row>
    <row r="68" spans="1:11" s="1" customFormat="1" x14ac:dyDescent="0.2">
      <c r="A68" s="17" t="s">
        <v>41</v>
      </c>
      <c r="B68" s="10">
        <v>123064</v>
      </c>
      <c r="C68" s="10">
        <v>5124852130</v>
      </c>
      <c r="D68" s="10">
        <v>3470</v>
      </c>
      <c r="E68" s="10">
        <v>3868</v>
      </c>
      <c r="F68" s="10"/>
      <c r="G68" s="17" t="s">
        <v>41</v>
      </c>
      <c r="H68" s="10">
        <f t="shared" si="9"/>
        <v>185500</v>
      </c>
      <c r="I68" s="10">
        <f t="shared" si="10"/>
        <v>5658132100</v>
      </c>
      <c r="J68" s="10">
        <f t="shared" si="11"/>
        <v>2541.8383198562442</v>
      </c>
      <c r="K68" s="10">
        <f t="shared" si="12"/>
        <v>15023</v>
      </c>
    </row>
    <row r="69" spans="1:11" s="1" customFormat="1" x14ac:dyDescent="0.2">
      <c r="A69" s="17" t="s">
        <v>42</v>
      </c>
      <c r="B69" s="10">
        <v>127693</v>
      </c>
      <c r="C69" s="10">
        <v>5616952148</v>
      </c>
      <c r="D69" s="10">
        <v>3666</v>
      </c>
      <c r="E69" s="10">
        <v>3830</v>
      </c>
      <c r="F69" s="10"/>
      <c r="G69" s="17" t="s">
        <v>42</v>
      </c>
      <c r="H69" s="10">
        <f t="shared" si="9"/>
        <v>195130</v>
      </c>
      <c r="I69" s="10">
        <f t="shared" si="10"/>
        <v>6341639149</v>
      </c>
      <c r="J69" s="10">
        <f t="shared" si="11"/>
        <v>2708.296669314474</v>
      </c>
      <c r="K69" s="10">
        <f t="shared" si="12"/>
        <v>14979</v>
      </c>
    </row>
    <row r="70" spans="1:11" s="1" customFormat="1" x14ac:dyDescent="0.2">
      <c r="A70" s="17" t="s">
        <v>43</v>
      </c>
      <c r="B70" s="10">
        <v>125852</v>
      </c>
      <c r="C70" s="10">
        <v>5844486440</v>
      </c>
      <c r="D70" s="10">
        <f>C70/(B70*12)</f>
        <v>3869.9467363781796</v>
      </c>
      <c r="E70" s="10">
        <v>3897</v>
      </c>
      <c r="F70" s="10"/>
      <c r="G70" s="17" t="s">
        <v>43</v>
      </c>
      <c r="H70" s="10">
        <f t="shared" si="9"/>
        <v>196957</v>
      </c>
      <c r="I70" s="10">
        <f t="shared" si="10"/>
        <v>6362667328</v>
      </c>
      <c r="J70" s="10">
        <f t="shared" si="11"/>
        <v>2692.0712507467788</v>
      </c>
      <c r="K70" s="10">
        <f t="shared" si="12"/>
        <v>15040</v>
      </c>
    </row>
    <row r="71" spans="1:11" s="1" customFormat="1" x14ac:dyDescent="0.2">
      <c r="A71" s="17" t="s">
        <v>44</v>
      </c>
      <c r="B71" s="10">
        <v>112879</v>
      </c>
      <c r="C71" s="10">
        <v>5366534030</v>
      </c>
      <c r="D71" s="10">
        <v>3962</v>
      </c>
      <c r="E71" s="10">
        <v>3821</v>
      </c>
      <c r="F71" s="10"/>
      <c r="G71" s="17" t="s">
        <v>44</v>
      </c>
      <c r="H71" s="10">
        <f t="shared" si="9"/>
        <v>186039</v>
      </c>
      <c r="I71" s="10">
        <f t="shared" si="10"/>
        <v>5989125419</v>
      </c>
      <c r="J71" s="10">
        <f t="shared" si="11"/>
        <v>2682.7374094499901</v>
      </c>
      <c r="K71" s="10">
        <f t="shared" si="12"/>
        <v>14940</v>
      </c>
    </row>
    <row r="72" spans="1:11" s="1" customFormat="1" x14ac:dyDescent="0.2">
      <c r="A72" s="17" t="s">
        <v>45</v>
      </c>
      <c r="B72" s="10">
        <v>111072</v>
      </c>
      <c r="C72" s="10">
        <v>5476074001</v>
      </c>
      <c r="D72" s="10">
        <f>(C72/B72)/12</f>
        <v>4108.5016933460583</v>
      </c>
      <c r="E72" s="10">
        <v>3688</v>
      </c>
      <c r="F72" s="10"/>
      <c r="G72" s="17" t="s">
        <v>45</v>
      </c>
      <c r="H72" s="10">
        <f t="shared" si="9"/>
        <v>181989</v>
      </c>
      <c r="I72" s="10">
        <f t="shared" si="10"/>
        <v>5983383680</v>
      </c>
      <c r="J72" s="10">
        <f t="shared" si="11"/>
        <v>2739.8101350447919</v>
      </c>
      <c r="K72" s="10">
        <f t="shared" si="12"/>
        <v>14491</v>
      </c>
    </row>
    <row r="73" spans="1:11" s="4" customFormat="1" x14ac:dyDescent="0.2">
      <c r="A73" s="17" t="s">
        <v>47</v>
      </c>
      <c r="B73" s="10">
        <v>113684</v>
      </c>
      <c r="C73" s="10">
        <v>5678164455</v>
      </c>
      <c r="D73" s="10">
        <v>4162</v>
      </c>
      <c r="E73" s="10">
        <v>3629</v>
      </c>
      <c r="F73" s="1"/>
      <c r="G73" s="17" t="s">
        <v>47</v>
      </c>
      <c r="H73" s="10">
        <f t="shared" si="9"/>
        <v>184585</v>
      </c>
      <c r="I73" s="10">
        <f t="shared" si="10"/>
        <v>6293513537</v>
      </c>
      <c r="J73" s="10">
        <f t="shared" si="11"/>
        <v>2841.2897116053127</v>
      </c>
      <c r="K73" s="10">
        <f t="shared" si="12"/>
        <v>14535</v>
      </c>
    </row>
    <row r="74" spans="1:11" s="4" customFormat="1" x14ac:dyDescent="0.2">
      <c r="A74" s="20" t="s">
        <v>49</v>
      </c>
      <c r="B74" s="19">
        <v>116667</v>
      </c>
      <c r="C74" s="19">
        <v>5938241116</v>
      </c>
      <c r="D74" s="19">
        <v>4242</v>
      </c>
      <c r="E74" s="19">
        <v>3648</v>
      </c>
      <c r="G74" s="20" t="s">
        <v>49</v>
      </c>
      <c r="H74" s="10">
        <f t="shared" si="9"/>
        <v>191477</v>
      </c>
      <c r="I74" s="10">
        <f t="shared" si="10"/>
        <v>6746230263</v>
      </c>
      <c r="J74" s="10">
        <f t="shared" ref="J74" si="13">I74/(H74*12)</f>
        <v>2936.0490045801844</v>
      </c>
      <c r="K74" s="10">
        <f t="shared" ref="K74" si="14">E95+K95</f>
        <v>14621</v>
      </c>
    </row>
    <row r="75" spans="1:11" s="1" customForma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</row>
    <row r="76" spans="1:11" s="1" customFormat="1" x14ac:dyDescent="0.2">
      <c r="A76" s="10"/>
      <c r="B76" s="10"/>
      <c r="C76" s="8" t="s">
        <v>20</v>
      </c>
      <c r="D76" s="10"/>
      <c r="E76" s="10"/>
      <c r="F76" s="10"/>
      <c r="G76" s="10"/>
      <c r="H76" s="10"/>
      <c r="I76" s="8" t="s">
        <v>21</v>
      </c>
      <c r="J76" s="10"/>
      <c r="K76" s="10"/>
    </row>
    <row r="77" spans="1:11" s="1" customFormat="1" x14ac:dyDescent="0.2">
      <c r="A77" s="11"/>
      <c r="B77" s="11" t="s">
        <v>0</v>
      </c>
      <c r="C77" s="11"/>
      <c r="D77" s="11" t="s">
        <v>46</v>
      </c>
      <c r="E77" s="11"/>
      <c r="F77" s="11"/>
      <c r="G77" s="11"/>
      <c r="H77" s="11" t="s">
        <v>0</v>
      </c>
      <c r="I77" s="11"/>
      <c r="J77" s="11" t="s">
        <v>46</v>
      </c>
      <c r="K77" s="11"/>
    </row>
    <row r="78" spans="1:11" s="1" customFormat="1" x14ac:dyDescent="0.2">
      <c r="A78" s="11"/>
      <c r="B78" s="11" t="s">
        <v>14</v>
      </c>
      <c r="C78" s="11"/>
      <c r="D78" s="11" t="s">
        <v>2</v>
      </c>
      <c r="E78" s="11" t="s">
        <v>3</v>
      </c>
      <c r="F78" s="11"/>
      <c r="G78" s="11"/>
      <c r="H78" s="11" t="s">
        <v>14</v>
      </c>
      <c r="I78" s="11"/>
      <c r="J78" s="11" t="s">
        <v>2</v>
      </c>
      <c r="K78" s="11" t="s">
        <v>3</v>
      </c>
    </row>
    <row r="79" spans="1:11" s="1" customFormat="1" ht="13.5" thickBot="1" x14ac:dyDescent="0.25">
      <c r="A79" s="12" t="s">
        <v>4</v>
      </c>
      <c r="B79" s="13" t="s">
        <v>5</v>
      </c>
      <c r="C79" s="13" t="s">
        <v>6</v>
      </c>
      <c r="D79" s="13" t="s">
        <v>7</v>
      </c>
      <c r="E79" s="13" t="s">
        <v>8</v>
      </c>
      <c r="F79" s="13"/>
      <c r="G79" s="12" t="s">
        <v>4</v>
      </c>
      <c r="H79" s="13" t="s">
        <v>5</v>
      </c>
      <c r="I79" s="13" t="s">
        <v>6</v>
      </c>
      <c r="J79" s="13" t="s">
        <v>7</v>
      </c>
      <c r="K79" s="13" t="s">
        <v>8</v>
      </c>
    </row>
    <row r="80" spans="1:11" s="1" customFormat="1" ht="13.5" thickTop="1" x14ac:dyDescent="0.2">
      <c r="A80" s="10" t="s">
        <v>9</v>
      </c>
      <c r="B80" s="10">
        <v>36464</v>
      </c>
      <c r="C80" s="10">
        <v>1265403803</v>
      </c>
      <c r="D80" s="10">
        <f t="shared" ref="D80:D84" si="15">C80/(B80*12)</f>
        <v>2891.9020655075324</v>
      </c>
      <c r="E80" s="10">
        <v>4436</v>
      </c>
      <c r="F80" s="10"/>
      <c r="G80" s="10" t="s">
        <v>9</v>
      </c>
      <c r="H80" s="10">
        <v>125274</v>
      </c>
      <c r="I80" s="10">
        <v>2255160322</v>
      </c>
      <c r="J80" s="10">
        <f t="shared" ref="J80:J84" si="16">I80/(H80*12)</f>
        <v>1500.1518817418885</v>
      </c>
      <c r="K80" s="10">
        <v>7181</v>
      </c>
    </row>
    <row r="81" spans="1:11" s="1" customFormat="1" x14ac:dyDescent="0.2">
      <c r="A81" s="10" t="s">
        <v>10</v>
      </c>
      <c r="B81" s="10">
        <v>37532</v>
      </c>
      <c r="C81" s="10">
        <v>1401090157</v>
      </c>
      <c r="D81" s="10">
        <f t="shared" si="15"/>
        <v>3110.8790654197305</v>
      </c>
      <c r="E81" s="10">
        <v>4623</v>
      </c>
      <c r="F81" s="10"/>
      <c r="G81" s="10" t="s">
        <v>10</v>
      </c>
      <c r="H81" s="10">
        <v>127157</v>
      </c>
      <c r="I81" s="10">
        <v>2352155905</v>
      </c>
      <c r="J81" s="10">
        <f t="shared" si="16"/>
        <v>1541.5037479913283</v>
      </c>
      <c r="K81" s="10">
        <v>7485</v>
      </c>
    </row>
    <row r="82" spans="1:11" s="1" customFormat="1" x14ac:dyDescent="0.2">
      <c r="A82" s="10" t="s">
        <v>11</v>
      </c>
      <c r="B82" s="10">
        <v>39053</v>
      </c>
      <c r="C82" s="10">
        <v>1665340207</v>
      </c>
      <c r="D82" s="10">
        <f t="shared" si="15"/>
        <v>3553.5900080232846</v>
      </c>
      <c r="E82" s="10">
        <v>4758</v>
      </c>
      <c r="F82" s="10"/>
      <c r="G82" s="10" t="s">
        <v>11</v>
      </c>
      <c r="H82" s="10">
        <v>129045</v>
      </c>
      <c r="I82" s="10">
        <v>2471614999</v>
      </c>
      <c r="J82" s="10">
        <f t="shared" si="16"/>
        <v>1596.093739264081</v>
      </c>
      <c r="K82" s="10">
        <v>7704</v>
      </c>
    </row>
    <row r="83" spans="1:11" s="1" customFormat="1" x14ac:dyDescent="0.2">
      <c r="A83" s="10" t="s">
        <v>12</v>
      </c>
      <c r="B83" s="10">
        <v>40283</v>
      </c>
      <c r="C83" s="10">
        <v>1677533994</v>
      </c>
      <c r="D83" s="10">
        <f t="shared" si="15"/>
        <v>3470.3100439391305</v>
      </c>
      <c r="E83" s="10">
        <v>4905</v>
      </c>
      <c r="F83" s="10"/>
      <c r="G83" s="10" t="s">
        <v>12</v>
      </c>
      <c r="H83" s="10">
        <v>131381</v>
      </c>
      <c r="I83" s="10">
        <v>2526474656</v>
      </c>
      <c r="J83" s="10">
        <f t="shared" si="16"/>
        <v>1602.511433667476</v>
      </c>
      <c r="K83" s="10">
        <v>7941</v>
      </c>
    </row>
    <row r="84" spans="1:11" s="1" customFormat="1" x14ac:dyDescent="0.2">
      <c r="A84" s="14">
        <v>2001</v>
      </c>
      <c r="B84" s="10">
        <v>41158</v>
      </c>
      <c r="C84" s="10">
        <v>1720600086</v>
      </c>
      <c r="D84" s="10">
        <f t="shared" si="15"/>
        <v>3483.72954225181</v>
      </c>
      <c r="E84" s="10">
        <v>5097</v>
      </c>
      <c r="F84" s="10"/>
      <c r="G84" s="14">
        <v>2001</v>
      </c>
      <c r="H84" s="10">
        <v>131904</v>
      </c>
      <c r="I84" s="10">
        <v>2645728982</v>
      </c>
      <c r="J84" s="10">
        <f t="shared" si="16"/>
        <v>1671.4990839297266</v>
      </c>
      <c r="K84" s="10">
        <v>8252</v>
      </c>
    </row>
    <row r="85" spans="1:11" s="1" customFormat="1" x14ac:dyDescent="0.2">
      <c r="A85" s="14">
        <v>2002</v>
      </c>
      <c r="B85" s="10">
        <v>40442</v>
      </c>
      <c r="C85" s="10">
        <v>1706693728</v>
      </c>
      <c r="D85" s="10">
        <v>3516.7518256597928</v>
      </c>
      <c r="E85" s="10">
        <v>5206</v>
      </c>
      <c r="F85" s="10"/>
      <c r="G85" s="14">
        <v>2002</v>
      </c>
      <c r="H85" s="10">
        <v>130727</v>
      </c>
      <c r="I85" s="10">
        <v>2692802319</v>
      </c>
      <c r="J85" s="10">
        <v>1716.5558243515113</v>
      </c>
      <c r="K85" s="10">
        <v>8209</v>
      </c>
    </row>
    <row r="86" spans="1:11" s="1" customFormat="1" x14ac:dyDescent="0.2">
      <c r="A86" s="14">
        <v>2003</v>
      </c>
      <c r="B86" s="10">
        <v>40175</v>
      </c>
      <c r="C86" s="10">
        <v>1719576249</v>
      </c>
      <c r="D86" s="10">
        <v>3566.8455693839455</v>
      </c>
      <c r="E86" s="10">
        <v>5171</v>
      </c>
      <c r="F86" s="10"/>
      <c r="G86" s="14">
        <v>2003</v>
      </c>
      <c r="H86" s="10">
        <v>129992</v>
      </c>
      <c r="I86" s="10">
        <v>2778235111</v>
      </c>
      <c r="J86" s="10">
        <v>1781.0295447668575</v>
      </c>
      <c r="K86" s="10">
        <v>8378</v>
      </c>
    </row>
    <row r="87" spans="1:11" s="1" customFormat="1" x14ac:dyDescent="0.2">
      <c r="A87" s="17" t="s">
        <v>39</v>
      </c>
      <c r="B87" s="10">
        <v>41109</v>
      </c>
      <c r="C87" s="10">
        <v>1850156424</v>
      </c>
      <c r="D87" s="10">
        <v>3751</v>
      </c>
      <c r="E87" s="10">
        <v>5340</v>
      </c>
      <c r="F87" s="10"/>
      <c r="G87" s="17" t="s">
        <v>39</v>
      </c>
      <c r="H87" s="10">
        <v>133159</v>
      </c>
      <c r="I87" s="10">
        <v>2988022991</v>
      </c>
      <c r="J87" s="10">
        <v>1870</v>
      </c>
      <c r="K87" s="10">
        <v>8672</v>
      </c>
    </row>
    <row r="88" spans="1:11" s="1" customFormat="1" x14ac:dyDescent="0.2">
      <c r="A88" s="17" t="s">
        <v>40</v>
      </c>
      <c r="B88" s="10">
        <v>43243</v>
      </c>
      <c r="C88" s="10">
        <v>2015613432</v>
      </c>
      <c r="D88" s="10">
        <v>3884</v>
      </c>
      <c r="E88" s="10">
        <v>5689</v>
      </c>
      <c r="F88" s="10"/>
      <c r="G88" s="17" t="s">
        <v>40</v>
      </c>
      <c r="H88" s="10">
        <v>135370</v>
      </c>
      <c r="I88" s="10">
        <v>3114405740</v>
      </c>
      <c r="J88" s="10">
        <v>1917</v>
      </c>
      <c r="K88" s="10">
        <v>8846</v>
      </c>
    </row>
    <row r="89" spans="1:11" s="1" customFormat="1" x14ac:dyDescent="0.2">
      <c r="A89" s="17" t="s">
        <v>41</v>
      </c>
      <c r="B89" s="10">
        <v>44658</v>
      </c>
      <c r="C89" s="10">
        <v>2229173360</v>
      </c>
      <c r="D89" s="10">
        <v>4160</v>
      </c>
      <c r="E89" s="10">
        <v>5904</v>
      </c>
      <c r="F89" s="10"/>
      <c r="G89" s="17" t="s">
        <v>41</v>
      </c>
      <c r="H89" s="10">
        <v>140842</v>
      </c>
      <c r="I89" s="10">
        <v>3428958740</v>
      </c>
      <c r="J89" s="10">
        <v>2029</v>
      </c>
      <c r="K89" s="10">
        <v>9119</v>
      </c>
    </row>
    <row r="90" spans="1:11" s="1" customFormat="1" x14ac:dyDescent="0.2">
      <c r="A90" s="17" t="s">
        <v>42</v>
      </c>
      <c r="B90" s="10">
        <v>47283</v>
      </c>
      <c r="C90" s="10">
        <v>2502418157</v>
      </c>
      <c r="D90" s="10">
        <v>4410</v>
      </c>
      <c r="E90" s="10">
        <v>5960</v>
      </c>
      <c r="F90" s="10"/>
      <c r="G90" s="17" t="s">
        <v>42</v>
      </c>
      <c r="H90" s="10">
        <v>147847</v>
      </c>
      <c r="I90" s="10">
        <v>3839220992</v>
      </c>
      <c r="J90" s="10">
        <v>2164</v>
      </c>
      <c r="K90" s="10">
        <v>9019</v>
      </c>
    </row>
    <row r="91" spans="1:11" s="1" customFormat="1" x14ac:dyDescent="0.2">
      <c r="A91" s="17" t="s">
        <v>43</v>
      </c>
      <c r="B91" s="10">
        <v>48180</v>
      </c>
      <c r="C91" s="10">
        <v>2585139612</v>
      </c>
      <c r="D91" s="10">
        <f>C91/(B91*12)</f>
        <v>4471.3221461187213</v>
      </c>
      <c r="E91" s="10">
        <v>5967</v>
      </c>
      <c r="F91" s="10"/>
      <c r="G91" s="17" t="s">
        <v>43</v>
      </c>
      <c r="H91" s="10">
        <v>148777</v>
      </c>
      <c r="I91" s="10">
        <v>3777527716</v>
      </c>
      <c r="J91" s="10">
        <f>I91/(H91*12)</f>
        <v>2115.8779672485221</v>
      </c>
      <c r="K91" s="10">
        <v>9073</v>
      </c>
    </row>
    <row r="92" spans="1:11" s="1" customFormat="1" x14ac:dyDescent="0.2">
      <c r="A92" s="17" t="s">
        <v>44</v>
      </c>
      <c r="B92" s="10">
        <v>45187</v>
      </c>
      <c r="C92" s="10">
        <v>2420808143</v>
      </c>
      <c r="D92" s="10">
        <v>4464</v>
      </c>
      <c r="E92" s="10">
        <v>5925</v>
      </c>
      <c r="F92" s="10"/>
      <c r="G92" s="17" t="s">
        <v>44</v>
      </c>
      <c r="H92" s="10">
        <v>140852</v>
      </c>
      <c r="I92" s="10">
        <v>3568317276</v>
      </c>
      <c r="J92" s="10">
        <v>2111</v>
      </c>
      <c r="K92" s="10">
        <v>9015</v>
      </c>
    </row>
    <row r="93" spans="1:11" s="1" customFormat="1" x14ac:dyDescent="0.2">
      <c r="A93" s="17" t="s">
        <v>45</v>
      </c>
      <c r="B93" s="10">
        <v>44065</v>
      </c>
      <c r="C93" s="10">
        <v>2399683078</v>
      </c>
      <c r="D93" s="10">
        <f>(C93/B93)/12</f>
        <v>4538.1502288286247</v>
      </c>
      <c r="E93" s="10">
        <v>5682</v>
      </c>
      <c r="F93" s="19"/>
      <c r="G93" s="17" t="s">
        <v>45</v>
      </c>
      <c r="H93" s="10">
        <v>137924</v>
      </c>
      <c r="I93" s="10">
        <v>3583700602</v>
      </c>
      <c r="J93" s="10">
        <f>(I93/H93)/12</f>
        <v>2165.2628754483144</v>
      </c>
      <c r="K93" s="10">
        <v>8809</v>
      </c>
    </row>
    <row r="94" spans="1:11" s="4" customFormat="1" x14ac:dyDescent="0.2">
      <c r="A94" s="17" t="s">
        <v>47</v>
      </c>
      <c r="B94" s="10">
        <v>46070</v>
      </c>
      <c r="C94" s="10">
        <v>2639667360</v>
      </c>
      <c r="D94" s="10">
        <v>4775</v>
      </c>
      <c r="E94" s="10">
        <v>5729</v>
      </c>
      <c r="F94" s="10"/>
      <c r="G94" s="17" t="s">
        <v>47</v>
      </c>
      <c r="H94" s="10">
        <v>138515</v>
      </c>
      <c r="I94" s="10">
        <v>3653846177</v>
      </c>
      <c r="J94" s="10">
        <v>2198</v>
      </c>
      <c r="K94" s="10">
        <v>8806</v>
      </c>
    </row>
    <row r="95" spans="1:11" s="4" customFormat="1" x14ac:dyDescent="0.2">
      <c r="A95" s="20" t="s">
        <v>49</v>
      </c>
      <c r="B95" s="19">
        <v>47836</v>
      </c>
      <c r="C95" s="19">
        <v>2804119691</v>
      </c>
      <c r="D95" s="19">
        <v>4885</v>
      </c>
      <c r="E95" s="19">
        <v>5726</v>
      </c>
      <c r="F95" s="19"/>
      <c r="G95" s="20" t="s">
        <v>49</v>
      </c>
      <c r="H95" s="19">
        <v>143641</v>
      </c>
      <c r="I95" s="19">
        <v>3942110572</v>
      </c>
      <c r="J95" s="19">
        <v>2287</v>
      </c>
      <c r="K95" s="19">
        <v>8895</v>
      </c>
    </row>
    <row r="96" spans="1:11" s="1" customFormat="1" ht="12" x14ac:dyDescent="0.2">
      <c r="A96" s="24"/>
      <c r="B96" s="24"/>
    </row>
    <row r="97" spans="1:11" s="1" customFormat="1" x14ac:dyDescent="0.2">
      <c r="A97" s="27" t="s">
        <v>48</v>
      </c>
      <c r="B97" s="27"/>
      <c r="C97" s="27"/>
      <c r="D97" s="27"/>
      <c r="E97" s="27"/>
      <c r="F97" s="27"/>
      <c r="G97" s="27"/>
      <c r="H97" s="27"/>
      <c r="I97" s="27"/>
      <c r="J97" s="27"/>
      <c r="K97" s="27"/>
    </row>
    <row r="98" spans="1:11" s="1" customFormat="1" ht="12" x14ac:dyDescent="0.2">
      <c r="H98" s="3"/>
    </row>
    <row r="99" spans="1:11" s="1" customFormat="1" ht="12" x14ac:dyDescent="0.2">
      <c r="H99" s="3"/>
    </row>
    <row r="100" spans="1:11" s="1" customFormat="1" ht="12" x14ac:dyDescent="0.2">
      <c r="H100" s="3"/>
    </row>
    <row r="101" spans="1:11" s="1" customFormat="1" ht="12" x14ac:dyDescent="0.2">
      <c r="H101" s="3"/>
    </row>
    <row r="102" spans="1:11" s="1" customFormat="1" ht="12" x14ac:dyDescent="0.2">
      <c r="H102" s="3"/>
    </row>
    <row r="103" spans="1:11" s="1" customFormat="1" ht="12" x14ac:dyDescent="0.2">
      <c r="H103" s="3"/>
    </row>
    <row r="104" spans="1:11" s="1" customFormat="1" x14ac:dyDescent="0.2">
      <c r="A104" s="10"/>
      <c r="B104" s="19"/>
      <c r="C104" s="8" t="s">
        <v>22</v>
      </c>
      <c r="D104" s="19"/>
      <c r="E104" s="19"/>
      <c r="F104" s="19"/>
      <c r="G104" s="19"/>
      <c r="H104" s="19"/>
      <c r="I104" s="8" t="s">
        <v>23</v>
      </c>
      <c r="J104" s="10"/>
      <c r="K104" s="10"/>
    </row>
    <row r="105" spans="1:11" s="1" customFormat="1" x14ac:dyDescent="0.2">
      <c r="A105" s="11"/>
      <c r="B105" s="11" t="s">
        <v>0</v>
      </c>
      <c r="C105" s="11"/>
      <c r="D105" s="11" t="s">
        <v>46</v>
      </c>
      <c r="E105" s="11"/>
      <c r="F105" s="11"/>
      <c r="G105" s="11"/>
      <c r="H105" s="11" t="s">
        <v>0</v>
      </c>
      <c r="I105" s="11"/>
      <c r="J105" s="11" t="s">
        <v>46</v>
      </c>
      <c r="K105" s="11"/>
    </row>
    <row r="106" spans="1:11" s="1" customFormat="1" x14ac:dyDescent="0.2">
      <c r="A106" s="11"/>
      <c r="B106" s="11" t="s">
        <v>14</v>
      </c>
      <c r="C106" s="11"/>
      <c r="D106" s="11" t="s">
        <v>2</v>
      </c>
      <c r="E106" s="11" t="s">
        <v>3</v>
      </c>
      <c r="F106" s="11"/>
      <c r="G106" s="11"/>
      <c r="H106" s="11" t="s">
        <v>14</v>
      </c>
      <c r="I106" s="11"/>
      <c r="J106" s="11" t="s">
        <v>2</v>
      </c>
      <c r="K106" s="11" t="s">
        <v>3</v>
      </c>
    </row>
    <row r="107" spans="1:11" s="1" customFormat="1" ht="13.5" thickBot="1" x14ac:dyDescent="0.25">
      <c r="A107" s="12" t="s">
        <v>4</v>
      </c>
      <c r="B107" s="13" t="s">
        <v>5</v>
      </c>
      <c r="C107" s="13" t="s">
        <v>6</v>
      </c>
      <c r="D107" s="13" t="s">
        <v>7</v>
      </c>
      <c r="E107" s="13" t="s">
        <v>8</v>
      </c>
      <c r="F107" s="13"/>
      <c r="G107" s="12" t="s">
        <v>4</v>
      </c>
      <c r="H107" s="13" t="s">
        <v>5</v>
      </c>
      <c r="I107" s="13" t="s">
        <v>6</v>
      </c>
      <c r="J107" s="13" t="s">
        <v>7</v>
      </c>
      <c r="K107" s="13" t="s">
        <v>8</v>
      </c>
    </row>
    <row r="108" spans="1:11" s="1" customFormat="1" ht="13.5" thickTop="1" x14ac:dyDescent="0.2">
      <c r="A108" s="10" t="s">
        <v>9</v>
      </c>
      <c r="B108" s="10">
        <v>38708</v>
      </c>
      <c r="C108" s="10">
        <v>1220964086</v>
      </c>
      <c r="D108" s="10">
        <f t="shared" ref="D108:D112" si="17">C108/(B108*12)</f>
        <v>2628.5782568633531</v>
      </c>
      <c r="E108" s="10">
        <v>1540</v>
      </c>
      <c r="F108" s="10"/>
      <c r="G108" s="10" t="s">
        <v>9</v>
      </c>
      <c r="H108" s="10">
        <v>27389</v>
      </c>
      <c r="I108" s="10">
        <v>919323453</v>
      </c>
      <c r="J108" s="10">
        <f t="shared" ref="J108:J112" si="18">I108/(H108*12)</f>
        <v>2797.1188342035125</v>
      </c>
      <c r="K108" s="10">
        <v>1350</v>
      </c>
    </row>
    <row r="109" spans="1:11" s="1" customFormat="1" x14ac:dyDescent="0.2">
      <c r="A109" s="10" t="s">
        <v>10</v>
      </c>
      <c r="B109" s="10">
        <v>41038</v>
      </c>
      <c r="C109" s="10">
        <v>1307920066</v>
      </c>
      <c r="D109" s="10">
        <f t="shared" si="17"/>
        <v>2655.9125404097017</v>
      </c>
      <c r="E109" s="10">
        <v>1605</v>
      </c>
      <c r="F109" s="10"/>
      <c r="G109" s="10" t="s">
        <v>10</v>
      </c>
      <c r="H109" s="10">
        <v>29686</v>
      </c>
      <c r="I109" s="10">
        <v>1043487216</v>
      </c>
      <c r="J109" s="10">
        <f t="shared" si="18"/>
        <v>2929.234925554133</v>
      </c>
      <c r="K109" s="10">
        <v>1407</v>
      </c>
    </row>
    <row r="110" spans="1:11" s="1" customFormat="1" x14ac:dyDescent="0.2">
      <c r="A110" s="10" t="s">
        <v>11</v>
      </c>
      <c r="B110" s="10">
        <v>41122</v>
      </c>
      <c r="C110" s="10">
        <v>1349791466</v>
      </c>
      <c r="D110" s="10">
        <f t="shared" si="17"/>
        <v>2735.3392871617789</v>
      </c>
      <c r="E110" s="10">
        <v>1652</v>
      </c>
      <c r="F110" s="10"/>
      <c r="G110" s="10" t="s">
        <v>11</v>
      </c>
      <c r="H110" s="10">
        <v>32601</v>
      </c>
      <c r="I110" s="10">
        <v>1292163720</v>
      </c>
      <c r="J110" s="10">
        <f t="shared" si="18"/>
        <v>3302.9756755927733</v>
      </c>
      <c r="K110" s="10">
        <v>1448</v>
      </c>
    </row>
    <row r="111" spans="1:11" s="1" customFormat="1" x14ac:dyDescent="0.2">
      <c r="A111" s="10" t="s">
        <v>12</v>
      </c>
      <c r="B111" s="10">
        <v>42809</v>
      </c>
      <c r="C111" s="10">
        <v>1460015372</v>
      </c>
      <c r="D111" s="10">
        <f t="shared" si="17"/>
        <v>2842.1114173810802</v>
      </c>
      <c r="E111" s="10">
        <v>1703</v>
      </c>
      <c r="F111" s="10"/>
      <c r="G111" s="10" t="s">
        <v>12</v>
      </c>
      <c r="H111" s="10">
        <v>34950</v>
      </c>
      <c r="I111" s="10">
        <v>1470442060</v>
      </c>
      <c r="J111" s="10">
        <f t="shared" si="18"/>
        <v>3506.0611826418694</v>
      </c>
      <c r="K111" s="10">
        <v>1493</v>
      </c>
    </row>
    <row r="112" spans="1:11" s="1" customFormat="1" x14ac:dyDescent="0.2">
      <c r="A112" s="14">
        <v>2001</v>
      </c>
      <c r="B112" s="10">
        <v>42666</v>
      </c>
      <c r="C112" s="10">
        <v>1485012063</v>
      </c>
      <c r="D112" s="10">
        <f t="shared" si="17"/>
        <v>2900.4595052266441</v>
      </c>
      <c r="E112" s="10">
        <v>1770</v>
      </c>
      <c r="F112" s="10"/>
      <c r="G112" s="14">
        <v>2001</v>
      </c>
      <c r="H112" s="10">
        <v>33514</v>
      </c>
      <c r="I112" s="10">
        <v>1355010639</v>
      </c>
      <c r="J112" s="10">
        <f t="shared" si="18"/>
        <v>3369.2651802231903</v>
      </c>
      <c r="K112" s="10">
        <v>1551</v>
      </c>
    </row>
    <row r="113" spans="1:11" s="1" customFormat="1" x14ac:dyDescent="0.2">
      <c r="A113" s="14">
        <v>2002</v>
      </c>
      <c r="B113" s="10">
        <v>40813</v>
      </c>
      <c r="C113" s="10">
        <v>1473139655</v>
      </c>
      <c r="D113" s="10">
        <v>3007.9052732381024</v>
      </c>
      <c r="E113" s="10">
        <v>1766</v>
      </c>
      <c r="F113" s="10"/>
      <c r="G113" s="14">
        <v>2002</v>
      </c>
      <c r="H113" s="10">
        <v>31004</v>
      </c>
      <c r="I113" s="10">
        <v>1238670684</v>
      </c>
      <c r="J113" s="10">
        <v>3329.3303122177786</v>
      </c>
      <c r="K113" s="10">
        <v>1566</v>
      </c>
    </row>
    <row r="114" spans="1:11" s="1" customFormat="1" x14ac:dyDescent="0.2">
      <c r="A114" s="14">
        <v>2003</v>
      </c>
      <c r="B114" s="10">
        <v>39915</v>
      </c>
      <c r="C114" s="10">
        <v>1477011766</v>
      </c>
      <c r="D114" s="10">
        <v>3083.6606246607375</v>
      </c>
      <c r="E114" s="10">
        <v>1778</v>
      </c>
      <c r="F114" s="10"/>
      <c r="G114" s="14">
        <v>2003</v>
      </c>
      <c r="H114" s="10">
        <v>30016</v>
      </c>
      <c r="I114" s="10">
        <v>1203897792</v>
      </c>
      <c r="J114" s="10">
        <v>3342</v>
      </c>
      <c r="K114" s="10">
        <v>1520</v>
      </c>
    </row>
    <row r="115" spans="1:11" s="1" customFormat="1" x14ac:dyDescent="0.2">
      <c r="A115" s="17" t="s">
        <v>39</v>
      </c>
      <c r="B115" s="10">
        <v>41035</v>
      </c>
      <c r="C115" s="10">
        <v>1576469203</v>
      </c>
      <c r="D115" s="10">
        <v>3201</v>
      </c>
      <c r="E115" s="10">
        <v>1789</v>
      </c>
      <c r="F115" s="10"/>
      <c r="G115" s="17" t="s">
        <v>39</v>
      </c>
      <c r="H115" s="10">
        <v>30272</v>
      </c>
      <c r="I115" s="10">
        <v>1267320535</v>
      </c>
      <c r="J115" s="10">
        <v>3489</v>
      </c>
      <c r="K115" s="10">
        <v>1563</v>
      </c>
    </row>
    <row r="116" spans="1:11" s="1" customFormat="1" x14ac:dyDescent="0.2">
      <c r="A116" s="17" t="s">
        <v>40</v>
      </c>
      <c r="B116" s="10">
        <v>43383</v>
      </c>
      <c r="C116" s="10">
        <v>1662539601</v>
      </c>
      <c r="D116" s="10">
        <v>3194</v>
      </c>
      <c r="E116" s="10">
        <v>2092</v>
      </c>
      <c r="F116" s="10"/>
      <c r="G116" s="17" t="s">
        <v>40</v>
      </c>
      <c r="H116" s="10">
        <v>32105</v>
      </c>
      <c r="I116" s="10">
        <v>1445488995</v>
      </c>
      <c r="J116" s="10">
        <v>3752</v>
      </c>
      <c r="K116" s="10">
        <v>1696</v>
      </c>
    </row>
    <row r="117" spans="1:11" s="1" customFormat="1" x14ac:dyDescent="0.2">
      <c r="A117" s="17" t="s">
        <v>41</v>
      </c>
      <c r="B117" s="10">
        <v>45258</v>
      </c>
      <c r="C117" s="10">
        <v>1742557502</v>
      </c>
      <c r="D117" s="10">
        <v>3209</v>
      </c>
      <c r="E117" s="10">
        <v>2295</v>
      </c>
      <c r="F117" s="10"/>
      <c r="G117" s="17" t="s">
        <v>41</v>
      </c>
      <c r="H117" s="10">
        <v>32541</v>
      </c>
      <c r="I117" s="10">
        <v>1428528411</v>
      </c>
      <c r="J117" s="10">
        <v>3658</v>
      </c>
      <c r="K117" s="10">
        <v>1808</v>
      </c>
    </row>
    <row r="118" spans="1:11" s="1" customFormat="1" x14ac:dyDescent="0.2">
      <c r="A118" s="17" t="s">
        <v>42</v>
      </c>
      <c r="B118" s="10">
        <v>46426</v>
      </c>
      <c r="C118" s="10">
        <v>1993086563</v>
      </c>
      <c r="D118" s="10">
        <v>3578</v>
      </c>
      <c r="E118" s="10">
        <v>2312</v>
      </c>
      <c r="F118" s="10"/>
      <c r="G118" s="17" t="s">
        <v>42</v>
      </c>
      <c r="H118" s="10">
        <v>32448</v>
      </c>
      <c r="I118" s="10">
        <v>1495228512</v>
      </c>
      <c r="J118" s="10">
        <v>3840</v>
      </c>
      <c r="K118" s="10">
        <v>1696</v>
      </c>
    </row>
    <row r="119" spans="1:11" s="1" customFormat="1" x14ac:dyDescent="0.2">
      <c r="A119" s="17" t="s">
        <v>43</v>
      </c>
      <c r="B119" s="10">
        <v>46874</v>
      </c>
      <c r="C119" s="10">
        <v>1898272703</v>
      </c>
      <c r="D119" s="10">
        <f>C119/(B119*12)</f>
        <v>3374.779022841376</v>
      </c>
      <c r="E119" s="10">
        <v>2430</v>
      </c>
      <c r="F119" s="10"/>
      <c r="G119" s="17" t="s">
        <v>43</v>
      </c>
      <c r="H119" s="10">
        <v>30747</v>
      </c>
      <c r="I119" s="10">
        <v>1437584465</v>
      </c>
      <c r="J119" s="10">
        <f>I119/(H119*12)</f>
        <v>3896.2729832720806</v>
      </c>
      <c r="K119" s="10">
        <v>1664</v>
      </c>
    </row>
    <row r="120" spans="1:11" s="1" customFormat="1" x14ac:dyDescent="0.2">
      <c r="A120" s="17" t="s">
        <v>44</v>
      </c>
      <c r="B120" s="10">
        <v>43926</v>
      </c>
      <c r="C120" s="10">
        <v>1771953980</v>
      </c>
      <c r="D120" s="10">
        <v>3362</v>
      </c>
      <c r="E120" s="10">
        <v>2364</v>
      </c>
      <c r="F120" s="10"/>
      <c r="G120" s="17" t="s">
        <v>44</v>
      </c>
      <c r="H120" s="10">
        <v>29561</v>
      </c>
      <c r="I120" s="10">
        <v>1415624917</v>
      </c>
      <c r="J120" s="10">
        <v>3991</v>
      </c>
      <c r="K120" s="10">
        <v>1671</v>
      </c>
    </row>
    <row r="121" spans="1:11" s="1" customFormat="1" x14ac:dyDescent="0.2">
      <c r="A121" s="17" t="s">
        <v>45</v>
      </c>
      <c r="B121" s="10">
        <v>43078</v>
      </c>
      <c r="C121" s="10">
        <v>1801099451</v>
      </c>
      <c r="D121" s="10">
        <f>(C121/B121)/12</f>
        <v>3484.182666713094</v>
      </c>
      <c r="E121" s="10">
        <v>2206</v>
      </c>
      <c r="F121" s="10"/>
      <c r="G121" s="17" t="s">
        <v>45</v>
      </c>
      <c r="H121" s="10">
        <v>29274</v>
      </c>
      <c r="I121" s="10">
        <v>1498957290</v>
      </c>
      <c r="J121" s="10">
        <f>(I121/H121)/12</f>
        <v>4267.0324349251896</v>
      </c>
      <c r="K121" s="10">
        <v>1645</v>
      </c>
    </row>
    <row r="122" spans="1:11" s="4" customFormat="1" ht="13.5" customHeight="1" x14ac:dyDescent="0.2">
      <c r="A122" s="17" t="s">
        <v>47</v>
      </c>
      <c r="B122" s="10">
        <v>44646</v>
      </c>
      <c r="C122" s="10">
        <v>1893363126</v>
      </c>
      <c r="D122" s="10">
        <v>3534</v>
      </c>
      <c r="E122" s="10">
        <v>2232</v>
      </c>
      <c r="F122" s="10"/>
      <c r="G122" s="17" t="s">
        <v>47</v>
      </c>
      <c r="H122" s="10">
        <v>29495</v>
      </c>
      <c r="I122" s="10">
        <v>1627876951</v>
      </c>
      <c r="J122" s="10">
        <v>4599</v>
      </c>
      <c r="K122" s="10">
        <v>1666</v>
      </c>
    </row>
    <row r="123" spans="1:11" s="4" customFormat="1" ht="13.5" customHeight="1" x14ac:dyDescent="0.2">
      <c r="A123" s="20" t="s">
        <v>49</v>
      </c>
      <c r="B123" s="19">
        <v>46322</v>
      </c>
      <c r="C123" s="19">
        <v>1985168329</v>
      </c>
      <c r="D123" s="19">
        <v>3571</v>
      </c>
      <c r="E123" s="19">
        <v>2318</v>
      </c>
      <c r="F123" s="19"/>
      <c r="G123" s="20" t="s">
        <v>49</v>
      </c>
      <c r="H123" s="19">
        <v>31295</v>
      </c>
      <c r="I123" s="19">
        <v>1804761981</v>
      </c>
      <c r="J123" s="19">
        <v>4806</v>
      </c>
      <c r="K123" s="19">
        <v>1729</v>
      </c>
    </row>
    <row r="124" spans="1:11" s="1" customFormat="1" x14ac:dyDescent="0.2">
      <c r="A124" s="17"/>
      <c r="B124" s="10"/>
      <c r="C124" s="10"/>
      <c r="D124" s="10"/>
      <c r="E124" s="10"/>
      <c r="F124" s="10"/>
      <c r="G124" s="17"/>
      <c r="H124" s="10"/>
      <c r="I124" s="10"/>
      <c r="J124" s="10"/>
      <c r="K124" s="10"/>
    </row>
    <row r="125" spans="1:11" s="1" customFormat="1" x14ac:dyDescent="0.2">
      <c r="A125" s="10"/>
      <c r="B125" s="19"/>
      <c r="C125" s="8" t="s">
        <v>26</v>
      </c>
      <c r="D125" s="19"/>
      <c r="E125" s="19"/>
      <c r="F125" s="19"/>
      <c r="G125" s="19"/>
      <c r="H125" s="19"/>
      <c r="I125" s="8" t="s">
        <v>25</v>
      </c>
      <c r="J125" s="19"/>
      <c r="K125" s="10"/>
    </row>
    <row r="126" spans="1:11" s="1" customFormat="1" x14ac:dyDescent="0.2">
      <c r="A126" s="11"/>
      <c r="B126" s="11" t="s">
        <v>0</v>
      </c>
      <c r="C126" s="11"/>
      <c r="D126" s="11" t="s">
        <v>46</v>
      </c>
      <c r="E126" s="11"/>
      <c r="F126" s="11"/>
      <c r="G126" s="11"/>
      <c r="H126" s="11" t="s">
        <v>0</v>
      </c>
      <c r="I126" s="11"/>
      <c r="J126" s="11" t="s">
        <v>46</v>
      </c>
      <c r="K126" s="11"/>
    </row>
    <row r="127" spans="1:11" s="1" customFormat="1" x14ac:dyDescent="0.2">
      <c r="A127" s="11"/>
      <c r="B127" s="11" t="s">
        <v>14</v>
      </c>
      <c r="C127" s="11"/>
      <c r="D127" s="11" t="s">
        <v>2</v>
      </c>
      <c r="E127" s="11" t="s">
        <v>3</v>
      </c>
      <c r="F127" s="11"/>
      <c r="G127" s="11"/>
      <c r="H127" s="11" t="s">
        <v>14</v>
      </c>
      <c r="I127" s="11"/>
      <c r="J127" s="11" t="s">
        <v>2</v>
      </c>
      <c r="K127" s="11" t="s">
        <v>3</v>
      </c>
    </row>
    <row r="128" spans="1:11" s="1" customFormat="1" ht="13.5" thickBot="1" x14ac:dyDescent="0.25">
      <c r="A128" s="12" t="s">
        <v>4</v>
      </c>
      <c r="B128" s="13" t="s">
        <v>5</v>
      </c>
      <c r="C128" s="13" t="s">
        <v>6</v>
      </c>
      <c r="D128" s="13" t="s">
        <v>7</v>
      </c>
      <c r="E128" s="13" t="s">
        <v>8</v>
      </c>
      <c r="F128" s="13"/>
      <c r="G128" s="12" t="s">
        <v>4</v>
      </c>
      <c r="H128" s="13" t="s">
        <v>5</v>
      </c>
      <c r="I128" s="13" t="s">
        <v>6</v>
      </c>
      <c r="J128" s="13" t="s">
        <v>7</v>
      </c>
      <c r="K128" s="13" t="s">
        <v>8</v>
      </c>
    </row>
    <row r="129" spans="1:11" s="1" customFormat="1" ht="13.5" thickTop="1" x14ac:dyDescent="0.2">
      <c r="A129" s="10" t="s">
        <v>9</v>
      </c>
      <c r="B129" s="10">
        <v>40970</v>
      </c>
      <c r="C129" s="10">
        <v>1354011178</v>
      </c>
      <c r="D129" s="10">
        <f t="shared" ref="D129:D133" si="19">C129/(B129*12)</f>
        <v>2754.0704133105523</v>
      </c>
      <c r="E129" s="10">
        <v>3495</v>
      </c>
      <c r="F129" s="10"/>
      <c r="G129" s="10" t="s">
        <v>9</v>
      </c>
      <c r="H129" s="10">
        <v>12629</v>
      </c>
      <c r="I129" s="10">
        <v>260965697</v>
      </c>
      <c r="J129" s="10">
        <f t="shared" ref="J129:J133" si="20">I129/(H129*12)</f>
        <v>1722.0002705413467</v>
      </c>
      <c r="K129" s="10">
        <v>2405</v>
      </c>
    </row>
    <row r="130" spans="1:11" s="1" customFormat="1" x14ac:dyDescent="0.2">
      <c r="A130" s="10" t="s">
        <v>10</v>
      </c>
      <c r="B130" s="10">
        <v>43179</v>
      </c>
      <c r="C130" s="10">
        <v>1548080899</v>
      </c>
      <c r="D130" s="10">
        <f t="shared" si="19"/>
        <v>2987.7195299412524</v>
      </c>
      <c r="E130" s="10">
        <v>3643</v>
      </c>
      <c r="F130" s="10"/>
      <c r="G130" s="10" t="s">
        <v>10</v>
      </c>
      <c r="H130" s="10">
        <v>13145</v>
      </c>
      <c r="I130" s="10">
        <v>296040676</v>
      </c>
      <c r="J130" s="10">
        <f t="shared" si="20"/>
        <v>1876.7635095727146</v>
      </c>
      <c r="K130" s="10">
        <v>2507</v>
      </c>
    </row>
    <row r="131" spans="1:11" s="1" customFormat="1" x14ac:dyDescent="0.2">
      <c r="A131" s="10" t="s">
        <v>11</v>
      </c>
      <c r="B131" s="10">
        <v>44288</v>
      </c>
      <c r="C131" s="10">
        <v>1588934650</v>
      </c>
      <c r="D131" s="10">
        <f t="shared" si="19"/>
        <v>2989.7764819665222</v>
      </c>
      <c r="E131" s="10">
        <v>3749</v>
      </c>
      <c r="F131" s="10"/>
      <c r="G131" s="10" t="s">
        <v>11</v>
      </c>
      <c r="H131" s="10">
        <v>13647</v>
      </c>
      <c r="I131" s="10">
        <v>325851323</v>
      </c>
      <c r="J131" s="10">
        <f t="shared" si="20"/>
        <v>1989.7616264868957</v>
      </c>
      <c r="K131" s="10">
        <v>2580</v>
      </c>
    </row>
    <row r="132" spans="1:11" s="1" customFormat="1" x14ac:dyDescent="0.2">
      <c r="A132" s="10" t="s">
        <v>12</v>
      </c>
      <c r="B132" s="10">
        <v>45018</v>
      </c>
      <c r="C132" s="10">
        <v>1729316594</v>
      </c>
      <c r="D132" s="10">
        <f t="shared" si="19"/>
        <v>3201.1576739674501</v>
      </c>
      <c r="E132" s="10">
        <v>3865</v>
      </c>
      <c r="F132" s="10"/>
      <c r="G132" s="10" t="s">
        <v>12</v>
      </c>
      <c r="H132" s="10">
        <v>13766</v>
      </c>
      <c r="I132" s="10">
        <v>333738792</v>
      </c>
      <c r="J132" s="10">
        <f t="shared" si="20"/>
        <v>2020.3084410867355</v>
      </c>
      <c r="K132" s="10">
        <v>2660</v>
      </c>
    </row>
    <row r="133" spans="1:11" s="1" customFormat="1" x14ac:dyDescent="0.2">
      <c r="A133" s="14">
        <v>2001</v>
      </c>
      <c r="B133" s="10">
        <v>48051</v>
      </c>
      <c r="C133" s="10">
        <v>1915572411</v>
      </c>
      <c r="D133" s="10">
        <f t="shared" si="19"/>
        <v>3322.1167977773616</v>
      </c>
      <c r="E133" s="10">
        <v>4016</v>
      </c>
      <c r="F133" s="10"/>
      <c r="G133" s="14">
        <v>2001</v>
      </c>
      <c r="H133" s="10">
        <v>14163</v>
      </c>
      <c r="I133" s="10">
        <v>357621531</v>
      </c>
      <c r="J133" s="10">
        <f t="shared" si="20"/>
        <v>2104.2006813528205</v>
      </c>
      <c r="K133" s="10">
        <v>2764</v>
      </c>
    </row>
    <row r="134" spans="1:11" s="1" customFormat="1" x14ac:dyDescent="0.2">
      <c r="A134" s="14">
        <v>2002</v>
      </c>
      <c r="B134" s="10">
        <v>48709</v>
      </c>
      <c r="C134" s="10">
        <v>2004405145</v>
      </c>
      <c r="D134" s="10">
        <v>3429.217641161455</v>
      </c>
      <c r="E134" s="10">
        <v>4220</v>
      </c>
      <c r="F134" s="10"/>
      <c r="G134" s="14">
        <v>2002</v>
      </c>
      <c r="H134" s="10">
        <v>14643</v>
      </c>
      <c r="I134" s="10">
        <v>382297157</v>
      </c>
      <c r="J134" s="10">
        <v>2175.6536513464912</v>
      </c>
      <c r="K134" s="10">
        <v>2958</v>
      </c>
    </row>
    <row r="135" spans="1:11" s="1" customFormat="1" x14ac:dyDescent="0.2">
      <c r="A135" s="14">
        <v>2003</v>
      </c>
      <c r="B135" s="10">
        <v>49610</v>
      </c>
      <c r="C135" s="10">
        <v>2144050961</v>
      </c>
      <c r="D135" s="10">
        <v>3601.5100466975746</v>
      </c>
      <c r="E135" s="10">
        <v>4489</v>
      </c>
      <c r="F135" s="10"/>
      <c r="G135" s="14">
        <v>2003</v>
      </c>
      <c r="H135" s="10">
        <v>15064</v>
      </c>
      <c r="I135" s="10">
        <v>396925857</v>
      </c>
      <c r="J135" s="10">
        <v>2195.7750099575146</v>
      </c>
      <c r="K135" s="10">
        <v>3084</v>
      </c>
    </row>
    <row r="136" spans="1:11" s="1" customFormat="1" x14ac:dyDescent="0.2">
      <c r="A136" s="17" t="s">
        <v>39</v>
      </c>
      <c r="B136" s="10">
        <v>49700</v>
      </c>
      <c r="C136" s="10">
        <v>2236622349</v>
      </c>
      <c r="D136" s="10">
        <v>3750</v>
      </c>
      <c r="E136" s="10">
        <v>4785</v>
      </c>
      <c r="F136" s="10"/>
      <c r="G136" s="17" t="s">
        <v>39</v>
      </c>
      <c r="H136" s="10">
        <v>15340</v>
      </c>
      <c r="I136" s="10">
        <v>432943431</v>
      </c>
      <c r="J136" s="10">
        <v>2352</v>
      </c>
      <c r="K136" s="10">
        <v>3608</v>
      </c>
    </row>
    <row r="137" spans="1:11" s="1" customFormat="1" x14ac:dyDescent="0.2">
      <c r="A137" s="17" t="s">
        <v>40</v>
      </c>
      <c r="B137" s="10">
        <v>51148</v>
      </c>
      <c r="C137" s="10">
        <v>2389287810</v>
      </c>
      <c r="D137" s="10">
        <v>3893</v>
      </c>
      <c r="E137" s="10">
        <v>5141</v>
      </c>
      <c r="F137" s="10"/>
      <c r="G137" s="17" t="s">
        <v>40</v>
      </c>
      <c r="H137" s="10">
        <v>16435</v>
      </c>
      <c r="I137" s="10">
        <v>508821955</v>
      </c>
      <c r="J137" s="10">
        <v>2580</v>
      </c>
      <c r="K137" s="10">
        <v>3929</v>
      </c>
    </row>
    <row r="138" spans="1:11" s="1" customFormat="1" x14ac:dyDescent="0.2">
      <c r="A138" s="17" t="s">
        <v>41</v>
      </c>
      <c r="B138" s="10">
        <v>53827</v>
      </c>
      <c r="C138" s="10">
        <v>2609403447</v>
      </c>
      <c r="D138" s="10">
        <v>4040</v>
      </c>
      <c r="E138" s="10">
        <v>5642</v>
      </c>
      <c r="F138" s="10"/>
      <c r="G138" s="17" t="s">
        <v>41</v>
      </c>
      <c r="H138" s="10">
        <v>17642</v>
      </c>
      <c r="I138" s="10">
        <v>589093784</v>
      </c>
      <c r="J138" s="10">
        <v>2783</v>
      </c>
      <c r="K138" s="10">
        <v>4621</v>
      </c>
    </row>
    <row r="139" spans="1:11" s="1" customFormat="1" x14ac:dyDescent="0.2">
      <c r="A139" s="17" t="s">
        <v>42</v>
      </c>
      <c r="B139" s="10">
        <v>56250</v>
      </c>
      <c r="C139" s="10">
        <v>2853452486</v>
      </c>
      <c r="D139" s="10">
        <v>4227</v>
      </c>
      <c r="E139" s="10">
        <v>5723</v>
      </c>
      <c r="F139" s="10"/>
      <c r="G139" s="17" t="s">
        <v>42</v>
      </c>
      <c r="H139" s="10">
        <v>18493</v>
      </c>
      <c r="I139" s="10">
        <v>653492079</v>
      </c>
      <c r="J139" s="10">
        <v>2945</v>
      </c>
      <c r="K139" s="10">
        <v>5009</v>
      </c>
    </row>
    <row r="140" spans="1:11" s="1" customFormat="1" x14ac:dyDescent="0.2">
      <c r="A140" s="17" t="s">
        <v>43</v>
      </c>
      <c r="B140" s="10">
        <v>55962</v>
      </c>
      <c r="C140" s="10">
        <v>2838416695</v>
      </c>
      <c r="D140" s="10">
        <f>C140/(B140*12)</f>
        <v>4226.702487104345</v>
      </c>
      <c r="E140" s="10">
        <v>5728</v>
      </c>
      <c r="F140" s="10"/>
      <c r="G140" s="17" t="s">
        <v>43</v>
      </c>
      <c r="H140" s="10">
        <v>18091</v>
      </c>
      <c r="I140" s="10">
        <v>630557860</v>
      </c>
      <c r="J140" s="10">
        <f>I140/(H140*12)</f>
        <v>2904.5651613140972</v>
      </c>
      <c r="K140" s="10">
        <v>5152</v>
      </c>
    </row>
    <row r="141" spans="1:11" s="1" customFormat="1" x14ac:dyDescent="0.2">
      <c r="A141" s="17" t="s">
        <v>44</v>
      </c>
      <c r="B141" s="10">
        <v>54422</v>
      </c>
      <c r="C141" s="10">
        <v>2809630116</v>
      </c>
      <c r="D141" s="10">
        <v>4302</v>
      </c>
      <c r="E141" s="10">
        <v>5514</v>
      </c>
      <c r="F141" s="10"/>
      <c r="G141" s="17" t="s">
        <v>44</v>
      </c>
      <c r="H141" s="10">
        <v>16656</v>
      </c>
      <c r="I141" s="10">
        <v>577170833</v>
      </c>
      <c r="J141" s="10">
        <v>2888</v>
      </c>
      <c r="K141" s="10">
        <v>4681</v>
      </c>
    </row>
    <row r="142" spans="1:11" s="1" customFormat="1" x14ac:dyDescent="0.2">
      <c r="A142" s="17" t="s">
        <v>45</v>
      </c>
      <c r="B142" s="10">
        <v>51732</v>
      </c>
      <c r="C142" s="10">
        <v>2801129310</v>
      </c>
      <c r="D142" s="10">
        <f>C142/(B142*12)</f>
        <v>4512.2446938065414</v>
      </c>
      <c r="E142" s="10">
        <v>5246</v>
      </c>
      <c r="F142" s="10"/>
      <c r="G142" s="17" t="s">
        <v>45</v>
      </c>
      <c r="H142" s="10">
        <v>16245</v>
      </c>
      <c r="I142" s="10">
        <v>579210235</v>
      </c>
      <c r="J142" s="10">
        <f>I142/(H142*12)</f>
        <v>2971.2231199343387</v>
      </c>
      <c r="K142" s="10">
        <v>4408</v>
      </c>
    </row>
    <row r="143" spans="1:11" s="4" customFormat="1" x14ac:dyDescent="0.2">
      <c r="A143" s="17" t="s">
        <v>47</v>
      </c>
      <c r="B143" s="10">
        <v>51858</v>
      </c>
      <c r="C143" s="10">
        <v>2931691372</v>
      </c>
      <c r="D143" s="10">
        <v>4711</v>
      </c>
      <c r="E143" s="10">
        <v>5136</v>
      </c>
      <c r="F143" s="10"/>
      <c r="G143" s="17" t="s">
        <v>47</v>
      </c>
      <c r="H143" s="10">
        <v>16533</v>
      </c>
      <c r="I143" s="10">
        <v>623141435</v>
      </c>
      <c r="J143" s="10">
        <v>3141</v>
      </c>
      <c r="K143" s="10">
        <v>4263</v>
      </c>
    </row>
    <row r="144" spans="1:11" s="4" customFormat="1" x14ac:dyDescent="0.2">
      <c r="A144" s="20" t="s">
        <v>49</v>
      </c>
      <c r="B144" s="19">
        <v>52775</v>
      </c>
      <c r="C144" s="19">
        <v>3213531744</v>
      </c>
      <c r="D144" s="19">
        <v>5074</v>
      </c>
      <c r="E144" s="19">
        <v>5129</v>
      </c>
      <c r="F144" s="19"/>
      <c r="G144" s="20" t="s">
        <v>49</v>
      </c>
      <c r="H144" s="19">
        <v>16762</v>
      </c>
      <c r="I144" s="19">
        <v>654578153</v>
      </c>
      <c r="J144" s="19">
        <v>3254</v>
      </c>
      <c r="K144" s="19">
        <v>4289</v>
      </c>
    </row>
    <row r="145" spans="1:11" s="1" customFormat="1" ht="12" x14ac:dyDescent="0.2">
      <c r="A145" s="24"/>
      <c r="B145" s="24"/>
    </row>
    <row r="146" spans="1:11" s="1" customFormat="1" x14ac:dyDescent="0.2">
      <c r="A146" s="27" t="s">
        <v>48</v>
      </c>
      <c r="B146" s="27"/>
      <c r="C146" s="27"/>
      <c r="D146" s="27"/>
      <c r="E146" s="27"/>
      <c r="F146" s="27"/>
      <c r="G146" s="27"/>
      <c r="H146" s="27"/>
      <c r="I146" s="27"/>
      <c r="J146" s="27"/>
      <c r="K146" s="27"/>
    </row>
    <row r="147" spans="1:11" s="1" customFormat="1" ht="12" x14ac:dyDescent="0.2">
      <c r="H147" s="3"/>
    </row>
    <row r="148" spans="1:11" s="1" customFormat="1" ht="12" x14ac:dyDescent="0.2">
      <c r="H148" s="3"/>
    </row>
    <row r="149" spans="1:11" s="1" customFormat="1" ht="12" x14ac:dyDescent="0.2">
      <c r="H149" s="3"/>
    </row>
    <row r="150" spans="1:11" s="1" customFormat="1" ht="12" x14ac:dyDescent="0.2">
      <c r="H150" s="3"/>
    </row>
    <row r="151" spans="1:11" s="1" customFormat="1" ht="12" x14ac:dyDescent="0.2">
      <c r="H151" s="3"/>
    </row>
    <row r="152" spans="1:11" s="1" customFormat="1" ht="12" x14ac:dyDescent="0.2">
      <c r="H152" s="3"/>
    </row>
    <row r="153" spans="1:11" s="1" customFormat="1" x14ac:dyDescent="0.2">
      <c r="A153" s="19"/>
      <c r="B153" s="19"/>
      <c r="C153" s="8" t="s">
        <v>38</v>
      </c>
      <c r="D153" s="19"/>
      <c r="E153" s="19"/>
      <c r="F153" s="19"/>
      <c r="G153" s="19"/>
      <c r="H153" s="19"/>
      <c r="I153" s="8" t="s">
        <v>37</v>
      </c>
      <c r="J153" s="19"/>
      <c r="K153" s="19"/>
    </row>
    <row r="154" spans="1:11" s="1" customFormat="1" x14ac:dyDescent="0.2">
      <c r="A154" s="11"/>
      <c r="B154" s="11" t="s">
        <v>0</v>
      </c>
      <c r="C154" s="11"/>
      <c r="D154" s="11" t="s">
        <v>46</v>
      </c>
      <c r="E154" s="11"/>
      <c r="F154" s="11"/>
      <c r="G154" s="11"/>
      <c r="H154" s="11" t="s">
        <v>0</v>
      </c>
      <c r="I154" s="11"/>
      <c r="J154" s="11" t="s">
        <v>46</v>
      </c>
      <c r="K154" s="11"/>
    </row>
    <row r="155" spans="1:11" s="1" customFormat="1" x14ac:dyDescent="0.2">
      <c r="A155" s="11"/>
      <c r="B155" s="11" t="s">
        <v>14</v>
      </c>
      <c r="C155" s="11"/>
      <c r="D155" s="11" t="s">
        <v>2</v>
      </c>
      <c r="E155" s="11" t="s">
        <v>3</v>
      </c>
      <c r="F155" s="11"/>
      <c r="G155" s="11"/>
      <c r="H155" s="11" t="s">
        <v>14</v>
      </c>
      <c r="I155" s="11"/>
      <c r="J155" s="11" t="s">
        <v>2</v>
      </c>
      <c r="K155" s="11" t="s">
        <v>3</v>
      </c>
    </row>
    <row r="156" spans="1:11" s="1" customFormat="1" ht="13.5" thickBot="1" x14ac:dyDescent="0.25">
      <c r="A156" s="12" t="s">
        <v>4</v>
      </c>
      <c r="B156" s="13" t="s">
        <v>5</v>
      </c>
      <c r="C156" s="13" t="s">
        <v>6</v>
      </c>
      <c r="D156" s="13" t="s">
        <v>7</v>
      </c>
      <c r="E156" s="13" t="s">
        <v>8</v>
      </c>
      <c r="F156" s="13"/>
      <c r="G156" s="12" t="s">
        <v>4</v>
      </c>
      <c r="H156" s="13" t="s">
        <v>5</v>
      </c>
      <c r="I156" s="13" t="s">
        <v>6</v>
      </c>
      <c r="J156" s="13" t="s">
        <v>7</v>
      </c>
      <c r="K156" s="13" t="s">
        <v>8</v>
      </c>
    </row>
    <row r="157" spans="1:11" s="1" customFormat="1" ht="13.5" thickTop="1" x14ac:dyDescent="0.2">
      <c r="A157" s="10" t="s">
        <v>9</v>
      </c>
      <c r="B157" s="10">
        <v>42125</v>
      </c>
      <c r="C157" s="10">
        <v>1584671218</v>
      </c>
      <c r="D157" s="10">
        <f t="shared" ref="D157:D161" si="21">C157/(B157*12)</f>
        <v>3134.8589871414442</v>
      </c>
      <c r="E157" s="10">
        <v>5902</v>
      </c>
      <c r="F157" s="10"/>
      <c r="G157" s="10" t="s">
        <v>9</v>
      </c>
      <c r="H157" s="10">
        <v>25129</v>
      </c>
      <c r="I157" s="10">
        <v>913193449</v>
      </c>
      <c r="J157" s="10">
        <f>I157/(H157*12)</f>
        <v>3028.3518676960221</v>
      </c>
      <c r="K157" s="10">
        <v>366</v>
      </c>
    </row>
    <row r="158" spans="1:11" s="1" customFormat="1" x14ac:dyDescent="0.2">
      <c r="A158" s="10" t="s">
        <v>10</v>
      </c>
      <c r="B158" s="10">
        <v>43823</v>
      </c>
      <c r="C158" s="10">
        <v>1741862422</v>
      </c>
      <c r="D158" s="10">
        <f t="shared" si="21"/>
        <v>3312.3063649985929</v>
      </c>
      <c r="E158" s="10">
        <v>6152</v>
      </c>
      <c r="F158" s="10"/>
      <c r="G158" s="10" t="s">
        <v>10</v>
      </c>
      <c r="H158" s="10">
        <v>25366</v>
      </c>
      <c r="I158" s="10">
        <v>988872364</v>
      </c>
      <c r="J158" s="10">
        <f>I158/(H158*12)</f>
        <v>3248.6805303687352</v>
      </c>
      <c r="K158" s="10">
        <v>381</v>
      </c>
    </row>
    <row r="159" spans="1:11" s="1" customFormat="1" x14ac:dyDescent="0.2">
      <c r="A159" s="10" t="s">
        <v>11</v>
      </c>
      <c r="B159" s="10">
        <v>45237</v>
      </c>
      <c r="C159" s="10">
        <v>1872531251</v>
      </c>
      <c r="D159" s="10">
        <f t="shared" si="21"/>
        <v>3449.4831866982045</v>
      </c>
      <c r="E159" s="10">
        <v>6331</v>
      </c>
      <c r="F159" s="10"/>
      <c r="G159" s="10" t="s">
        <v>11</v>
      </c>
      <c r="H159" s="10">
        <v>24612</v>
      </c>
      <c r="I159" s="10">
        <v>1125455526</v>
      </c>
      <c r="J159" s="10">
        <f>I159/(H159*12)</f>
        <v>3810.6598610433934</v>
      </c>
      <c r="K159" s="10">
        <v>392</v>
      </c>
    </row>
    <row r="160" spans="1:11" s="1" customFormat="1" x14ac:dyDescent="0.2">
      <c r="A160" s="10" t="s">
        <v>12</v>
      </c>
      <c r="B160" s="10">
        <v>49001</v>
      </c>
      <c r="C160" s="10">
        <v>2227476040</v>
      </c>
      <c r="D160" s="10">
        <f t="shared" si="21"/>
        <v>3788.147248695605</v>
      </c>
      <c r="E160" s="10">
        <v>6526</v>
      </c>
      <c r="F160" s="10"/>
      <c r="G160" s="10" t="s">
        <v>12</v>
      </c>
      <c r="H160" s="10">
        <v>23701</v>
      </c>
      <c r="I160" s="10">
        <v>1054475194</v>
      </c>
      <c r="J160" s="10">
        <f>I160/(H160*12)</f>
        <v>3707.5622477251313</v>
      </c>
      <c r="K160" s="10">
        <v>404</v>
      </c>
    </row>
    <row r="161" spans="1:11" s="1" customFormat="1" x14ac:dyDescent="0.2">
      <c r="A161" s="14">
        <v>2001</v>
      </c>
      <c r="B161" s="10">
        <v>50183</v>
      </c>
      <c r="C161" s="10">
        <v>2334868786</v>
      </c>
      <c r="D161" s="10">
        <f t="shared" si="21"/>
        <v>3877.2572152588195</v>
      </c>
      <c r="E161" s="10">
        <v>6782</v>
      </c>
      <c r="F161" s="10"/>
      <c r="G161" s="14">
        <v>2001</v>
      </c>
      <c r="H161" s="10">
        <v>22011</v>
      </c>
      <c r="I161" s="10">
        <v>1031280511</v>
      </c>
      <c r="J161" s="10">
        <v>3905</v>
      </c>
      <c r="K161" s="10">
        <v>420</v>
      </c>
    </row>
    <row r="162" spans="1:11" s="1" customFormat="1" x14ac:dyDescent="0.2">
      <c r="A162" s="14">
        <v>2002</v>
      </c>
      <c r="B162" s="10">
        <v>49119</v>
      </c>
      <c r="C162" s="10">
        <v>2250805646</v>
      </c>
      <c r="D162" s="10">
        <v>3818.6269501957831</v>
      </c>
      <c r="E162" s="10">
        <v>7039</v>
      </c>
      <c r="F162" s="10"/>
      <c r="G162" s="14">
        <v>2002</v>
      </c>
      <c r="H162" s="10">
        <v>21086</v>
      </c>
      <c r="I162" s="10">
        <v>931235435</v>
      </c>
      <c r="J162" s="10">
        <v>3680.3069769831486</v>
      </c>
      <c r="K162" s="10">
        <v>431</v>
      </c>
    </row>
    <row r="163" spans="1:11" s="1" customFormat="1" x14ac:dyDescent="0.2">
      <c r="A163" s="14">
        <v>2003</v>
      </c>
      <c r="B163" s="10">
        <v>50146</v>
      </c>
      <c r="C163" s="10">
        <v>2374943287</v>
      </c>
      <c r="D163" s="10">
        <v>3946.714405602308</v>
      </c>
      <c r="E163" s="10">
        <v>7240</v>
      </c>
      <c r="F163" s="10"/>
      <c r="G163" s="14">
        <v>2003</v>
      </c>
      <c r="H163" s="10">
        <v>20558</v>
      </c>
      <c r="I163" s="10">
        <v>938584252</v>
      </c>
      <c r="J163" s="10">
        <v>3804.618850731264</v>
      </c>
      <c r="K163" s="10">
        <v>420</v>
      </c>
    </row>
    <row r="164" spans="1:11" s="1" customFormat="1" x14ac:dyDescent="0.2">
      <c r="A164" s="17" t="s">
        <v>39</v>
      </c>
      <c r="B164" s="10">
        <v>51216</v>
      </c>
      <c r="C164" s="10">
        <v>2531878224</v>
      </c>
      <c r="D164" s="10">
        <v>4120</v>
      </c>
      <c r="E164" s="10">
        <v>7783</v>
      </c>
      <c r="F164" s="10"/>
      <c r="G164" s="17" t="s">
        <v>39</v>
      </c>
      <c r="H164" s="10">
        <v>20869</v>
      </c>
      <c r="I164" s="10">
        <v>1004610665</v>
      </c>
      <c r="J164" s="10">
        <v>4012</v>
      </c>
      <c r="K164" s="10">
        <v>433</v>
      </c>
    </row>
    <row r="165" spans="1:11" s="1" customFormat="1" x14ac:dyDescent="0.2">
      <c r="A165" s="17" t="s">
        <v>40</v>
      </c>
      <c r="B165" s="10">
        <v>55062</v>
      </c>
      <c r="C165" s="10">
        <v>2790479359</v>
      </c>
      <c r="D165" s="10">
        <v>4223</v>
      </c>
      <c r="E165" s="10">
        <v>8682</v>
      </c>
      <c r="F165" s="10"/>
      <c r="G165" s="17" t="s">
        <v>40</v>
      </c>
      <c r="H165" s="10">
        <v>20947</v>
      </c>
      <c r="I165" s="10">
        <v>1089547740</v>
      </c>
      <c r="J165" s="10">
        <v>4335</v>
      </c>
      <c r="K165" s="10">
        <v>441</v>
      </c>
    </row>
    <row r="166" spans="1:11" s="1" customFormat="1" x14ac:dyDescent="0.2">
      <c r="A166" s="17" t="s">
        <v>41</v>
      </c>
      <c r="B166" s="10">
        <v>60920</v>
      </c>
      <c r="C166" s="10">
        <v>3218191167</v>
      </c>
      <c r="D166" s="10">
        <v>4402</v>
      </c>
      <c r="E166" s="10">
        <v>9620</v>
      </c>
      <c r="F166" s="10"/>
      <c r="G166" s="17" t="s">
        <v>41</v>
      </c>
      <c r="H166" s="10">
        <v>19375</v>
      </c>
      <c r="I166" s="10">
        <v>1134472826</v>
      </c>
      <c r="J166" s="10">
        <v>4879</v>
      </c>
      <c r="K166" s="10">
        <v>456</v>
      </c>
    </row>
    <row r="167" spans="1:11" s="1" customFormat="1" x14ac:dyDescent="0.2">
      <c r="A167" s="17" t="s">
        <v>42</v>
      </c>
      <c r="B167" s="10">
        <v>64872</v>
      </c>
      <c r="C167" s="10">
        <v>3644849972</v>
      </c>
      <c r="D167" s="10">
        <v>4682</v>
      </c>
      <c r="E167" s="10">
        <v>9753</v>
      </c>
      <c r="F167" s="10"/>
      <c r="G167" s="17" t="s">
        <v>42</v>
      </c>
      <c r="H167" s="10">
        <v>20336</v>
      </c>
      <c r="I167" s="10">
        <v>1233913231</v>
      </c>
      <c r="J167" s="10">
        <v>5056</v>
      </c>
      <c r="K167" s="10">
        <v>472</v>
      </c>
    </row>
    <row r="168" spans="1:11" s="1" customFormat="1" x14ac:dyDescent="0.2">
      <c r="A168" s="17" t="s">
        <v>43</v>
      </c>
      <c r="B168" s="10">
        <v>68131</v>
      </c>
      <c r="C168" s="10">
        <v>3985545768</v>
      </c>
      <c r="D168" s="10">
        <f>C168/(B168*12)</f>
        <v>4874.8559980038453</v>
      </c>
      <c r="E168" s="10">
        <v>10337</v>
      </c>
      <c r="F168" s="10"/>
      <c r="G168" s="17" t="s">
        <v>43</v>
      </c>
      <c r="H168" s="10">
        <v>20447</v>
      </c>
      <c r="I168" s="10">
        <v>1277677822</v>
      </c>
      <c r="J168" s="10">
        <f>I168/(H168*12)</f>
        <v>5207.2749955168647</v>
      </c>
      <c r="K168" s="10">
        <v>497</v>
      </c>
    </row>
    <row r="169" spans="1:11" s="1" customFormat="1" x14ac:dyDescent="0.2">
      <c r="A169" s="17" t="s">
        <v>44</v>
      </c>
      <c r="B169" s="10">
        <v>65335</v>
      </c>
      <c r="C169" s="10">
        <v>3863217241</v>
      </c>
      <c r="D169" s="10">
        <v>4927</v>
      </c>
      <c r="E169" s="10">
        <v>10513</v>
      </c>
      <c r="F169" s="10"/>
      <c r="G169" s="17" t="s">
        <v>44</v>
      </c>
      <c r="H169" s="10">
        <v>19513</v>
      </c>
      <c r="I169" s="10">
        <v>1248380316</v>
      </c>
      <c r="J169" s="10">
        <v>5331</v>
      </c>
      <c r="K169" s="10">
        <v>480</v>
      </c>
    </row>
    <row r="170" spans="1:11" s="1" customFormat="1" x14ac:dyDescent="0.2">
      <c r="A170" s="17" t="s">
        <v>45</v>
      </c>
      <c r="B170" s="10">
        <v>65226</v>
      </c>
      <c r="C170" s="10">
        <v>3887959385</v>
      </c>
      <c r="D170" s="10">
        <f>C170/(B170*12)</f>
        <v>4967.292420456055</v>
      </c>
      <c r="E170" s="10">
        <v>10312</v>
      </c>
      <c r="F170" s="10"/>
      <c r="G170" s="17" t="s">
        <v>45</v>
      </c>
      <c r="H170" s="10">
        <v>18627</v>
      </c>
      <c r="I170" s="10">
        <v>1356248077</v>
      </c>
      <c r="J170" s="10">
        <f>I170/(H170*12)</f>
        <v>6067.5725067554267</v>
      </c>
      <c r="K170" s="10">
        <v>494</v>
      </c>
    </row>
    <row r="171" spans="1:11" s="4" customFormat="1" x14ac:dyDescent="0.2">
      <c r="A171" s="17" t="s">
        <v>47</v>
      </c>
      <c r="B171" s="10">
        <v>68064</v>
      </c>
      <c r="C171" s="10">
        <v>4192503916</v>
      </c>
      <c r="D171" s="10">
        <v>5133</v>
      </c>
      <c r="E171" s="10">
        <v>10786</v>
      </c>
      <c r="F171" s="10"/>
      <c r="G171" s="17" t="s">
        <v>47</v>
      </c>
      <c r="H171" s="10">
        <v>18630</v>
      </c>
      <c r="I171" s="10">
        <v>1323149130</v>
      </c>
      <c r="J171" s="10">
        <v>5919</v>
      </c>
      <c r="K171" s="10">
        <v>512</v>
      </c>
    </row>
    <row r="172" spans="1:11" s="4" customFormat="1" x14ac:dyDescent="0.2">
      <c r="A172" s="20" t="s">
        <v>49</v>
      </c>
      <c r="B172" s="19">
        <v>72347</v>
      </c>
      <c r="C172" s="19">
        <v>4518226295</v>
      </c>
      <c r="D172" s="19">
        <v>5204</v>
      </c>
      <c r="E172" s="19">
        <v>11322</v>
      </c>
      <c r="F172" s="19"/>
      <c r="G172" s="20" t="s">
        <v>49</v>
      </c>
      <c r="H172" s="19">
        <v>19118</v>
      </c>
      <c r="I172" s="19">
        <v>1489927458</v>
      </c>
      <c r="J172" s="19">
        <v>6494</v>
      </c>
      <c r="K172" s="19">
        <v>539</v>
      </c>
    </row>
    <row r="173" spans="1:11" s="1" customFormat="1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</row>
    <row r="174" spans="1:11" s="1" customFormat="1" x14ac:dyDescent="0.2">
      <c r="A174" s="19"/>
      <c r="B174" s="19"/>
      <c r="C174" s="8" t="s">
        <v>27</v>
      </c>
      <c r="D174" s="19"/>
      <c r="E174" s="19"/>
      <c r="F174" s="19"/>
      <c r="G174" s="19"/>
      <c r="H174" s="19"/>
      <c r="I174" s="9" t="s">
        <v>28</v>
      </c>
      <c r="J174" s="19"/>
      <c r="K174" s="19"/>
    </row>
    <row r="175" spans="1:11" s="1" customFormat="1" x14ac:dyDescent="0.2">
      <c r="A175" s="22"/>
      <c r="B175" s="22" t="s">
        <v>0</v>
      </c>
      <c r="C175" s="22"/>
      <c r="D175" s="22" t="s">
        <v>1</v>
      </c>
      <c r="E175" s="22"/>
      <c r="F175" s="22"/>
      <c r="G175" s="22"/>
      <c r="H175" s="22" t="s">
        <v>0</v>
      </c>
      <c r="I175" s="22"/>
      <c r="J175" s="22" t="s">
        <v>1</v>
      </c>
      <c r="K175" s="22"/>
    </row>
    <row r="176" spans="1:11" s="1" customFormat="1" x14ac:dyDescent="0.2">
      <c r="A176" s="22"/>
      <c r="B176" s="22" t="s">
        <v>14</v>
      </c>
      <c r="C176" s="22"/>
      <c r="D176" s="22" t="s">
        <v>2</v>
      </c>
      <c r="E176" s="22" t="s">
        <v>3</v>
      </c>
      <c r="F176" s="22"/>
      <c r="G176" s="22"/>
      <c r="H176" s="22" t="s">
        <v>14</v>
      </c>
      <c r="I176" s="22"/>
      <c r="J176" s="22" t="s">
        <v>2</v>
      </c>
      <c r="K176" s="22" t="s">
        <v>3</v>
      </c>
    </row>
    <row r="177" spans="1:11" s="1" customFormat="1" ht="13.5" thickBot="1" x14ac:dyDescent="0.25">
      <c r="A177" s="12" t="s">
        <v>4</v>
      </c>
      <c r="B177" s="23" t="s">
        <v>5</v>
      </c>
      <c r="C177" s="23" t="s">
        <v>6</v>
      </c>
      <c r="D177" s="23" t="s">
        <v>7</v>
      </c>
      <c r="E177" s="23" t="s">
        <v>8</v>
      </c>
      <c r="F177" s="23"/>
      <c r="G177" s="23" t="s">
        <v>4</v>
      </c>
      <c r="H177" s="23" t="s">
        <v>5</v>
      </c>
      <c r="I177" s="23" t="s">
        <v>6</v>
      </c>
      <c r="J177" s="23" t="s">
        <v>7</v>
      </c>
      <c r="K177" s="23" t="s">
        <v>8</v>
      </c>
    </row>
    <row r="178" spans="1:11" s="1" customFormat="1" ht="13.5" thickTop="1" x14ac:dyDescent="0.2">
      <c r="A178" s="10" t="s">
        <v>9</v>
      </c>
      <c r="B178" s="10">
        <v>55013</v>
      </c>
      <c r="C178" s="10">
        <v>936604546</v>
      </c>
      <c r="D178" s="10">
        <f t="shared" ref="D178:D182" si="22">C178/(B178*12)</f>
        <v>1418.7624531171421</v>
      </c>
      <c r="E178" s="10">
        <v>3009</v>
      </c>
      <c r="F178" s="10"/>
      <c r="G178" s="10" t="s">
        <v>9</v>
      </c>
      <c r="H178" s="10">
        <v>20071</v>
      </c>
      <c r="I178" s="10">
        <v>362819451</v>
      </c>
      <c r="J178" s="10">
        <f t="shared" ref="J178:J182" si="23">I178/(H178*12)</f>
        <v>1506.3999925265309</v>
      </c>
      <c r="K178" s="10">
        <v>537</v>
      </c>
    </row>
    <row r="179" spans="1:11" s="1" customFormat="1" x14ac:dyDescent="0.2">
      <c r="A179" s="10" t="s">
        <v>10</v>
      </c>
      <c r="B179" s="10">
        <v>57558</v>
      </c>
      <c r="C179" s="10">
        <v>1032606747</v>
      </c>
      <c r="D179" s="10">
        <f t="shared" si="22"/>
        <v>1495.023493693318</v>
      </c>
      <c r="E179" s="10">
        <v>3137</v>
      </c>
      <c r="F179" s="10"/>
      <c r="G179" s="10" t="s">
        <v>10</v>
      </c>
      <c r="H179" s="10">
        <v>21338</v>
      </c>
      <c r="I179" s="10">
        <v>387355871</v>
      </c>
      <c r="J179" s="10">
        <f t="shared" si="23"/>
        <v>1512.7779509169868</v>
      </c>
      <c r="K179" s="10">
        <v>560</v>
      </c>
    </row>
    <row r="180" spans="1:11" s="1" customFormat="1" x14ac:dyDescent="0.2">
      <c r="A180" s="10" t="s">
        <v>11</v>
      </c>
      <c r="B180" s="10">
        <v>63202</v>
      </c>
      <c r="C180" s="10">
        <v>1156775804</v>
      </c>
      <c r="D180" s="10">
        <f t="shared" si="22"/>
        <v>1525.2362847167283</v>
      </c>
      <c r="E180" s="10">
        <v>3228</v>
      </c>
      <c r="F180" s="10"/>
      <c r="G180" s="10" t="s">
        <v>11</v>
      </c>
      <c r="H180" s="10">
        <v>22120</v>
      </c>
      <c r="I180" s="10">
        <v>425464474</v>
      </c>
      <c r="J180" s="10">
        <f t="shared" si="23"/>
        <v>1602.8649562989754</v>
      </c>
      <c r="K180" s="10">
        <v>576</v>
      </c>
    </row>
    <row r="181" spans="1:11" s="1" customFormat="1" x14ac:dyDescent="0.2">
      <c r="A181" s="10" t="s">
        <v>12</v>
      </c>
      <c r="B181" s="10">
        <v>66596</v>
      </c>
      <c r="C181" s="10">
        <v>1264690310</v>
      </c>
      <c r="D181" s="10">
        <f t="shared" si="22"/>
        <v>1582.5403803031213</v>
      </c>
      <c r="E181" s="10">
        <v>3328</v>
      </c>
      <c r="F181" s="10"/>
      <c r="G181" s="10" t="s">
        <v>12</v>
      </c>
      <c r="H181" s="10">
        <v>23182</v>
      </c>
      <c r="I181" s="10">
        <v>474788791</v>
      </c>
      <c r="J181" s="10">
        <f t="shared" si="23"/>
        <v>1706.7437056049234</v>
      </c>
      <c r="K181" s="10">
        <v>594</v>
      </c>
    </row>
    <row r="182" spans="1:11" s="1" customFormat="1" x14ac:dyDescent="0.2">
      <c r="A182" s="14">
        <v>2001</v>
      </c>
      <c r="B182" s="10">
        <v>64452</v>
      </c>
      <c r="C182" s="10">
        <v>1283657680</v>
      </c>
      <c r="D182" s="10">
        <f t="shared" si="22"/>
        <v>1659.7075860071577</v>
      </c>
      <c r="E182" s="10">
        <v>3458</v>
      </c>
      <c r="F182" s="10"/>
      <c r="G182" s="14">
        <v>2001</v>
      </c>
      <c r="H182" s="10">
        <v>26574</v>
      </c>
      <c r="I182" s="10">
        <v>576914601</v>
      </c>
      <c r="J182" s="10">
        <f t="shared" si="23"/>
        <v>1809.1449066756979</v>
      </c>
      <c r="K182" s="10">
        <v>618</v>
      </c>
    </row>
    <row r="183" spans="1:11" s="1" customFormat="1" x14ac:dyDescent="0.2">
      <c r="A183" s="14">
        <v>2002</v>
      </c>
      <c r="B183" s="10">
        <v>61707</v>
      </c>
      <c r="C183" s="10">
        <v>1271772390</v>
      </c>
      <c r="D183" s="10">
        <v>1717.4880078435187</v>
      </c>
      <c r="E183" s="10">
        <v>3651</v>
      </c>
      <c r="F183" s="10"/>
      <c r="G183" s="14">
        <v>2002</v>
      </c>
      <c r="H183" s="10">
        <v>25374</v>
      </c>
      <c r="I183" s="10">
        <v>561119699</v>
      </c>
      <c r="J183" s="10">
        <v>1842.8302560363627</v>
      </c>
      <c r="K183" s="10">
        <v>650</v>
      </c>
    </row>
    <row r="184" spans="1:11" s="1" customFormat="1" x14ac:dyDescent="0.2">
      <c r="A184" s="14">
        <v>2003</v>
      </c>
      <c r="B184" s="10">
        <v>61206</v>
      </c>
      <c r="C184" s="10">
        <v>1259901363</v>
      </c>
      <c r="D184" s="10">
        <v>1715.3837899879097</v>
      </c>
      <c r="E184" s="10">
        <v>3941</v>
      </c>
      <c r="F184" s="10"/>
      <c r="G184" s="14">
        <v>2003</v>
      </c>
      <c r="H184" s="10">
        <v>26051</v>
      </c>
      <c r="I184" s="10">
        <v>582045342</v>
      </c>
      <c r="J184" s="10">
        <v>1861.8777973974129</v>
      </c>
      <c r="K184" s="10">
        <v>718</v>
      </c>
    </row>
    <row r="185" spans="1:11" s="1" customFormat="1" x14ac:dyDescent="0.2">
      <c r="A185" s="17" t="s">
        <v>39</v>
      </c>
      <c r="B185" s="10">
        <v>66135</v>
      </c>
      <c r="C185" s="10">
        <v>1441733784</v>
      </c>
      <c r="D185" s="10">
        <v>1817</v>
      </c>
      <c r="E185" s="10">
        <v>4258</v>
      </c>
      <c r="F185" s="10"/>
      <c r="G185" s="17" t="s">
        <v>39</v>
      </c>
      <c r="H185" s="10">
        <v>27245</v>
      </c>
      <c r="I185" s="10">
        <v>632274839</v>
      </c>
      <c r="J185" s="10">
        <v>1934</v>
      </c>
      <c r="K185" s="10">
        <v>821</v>
      </c>
    </row>
    <row r="186" spans="1:11" s="1" customFormat="1" x14ac:dyDescent="0.2">
      <c r="A186" s="17" t="s">
        <v>40</v>
      </c>
      <c r="B186" s="10">
        <v>70695</v>
      </c>
      <c r="C186" s="10">
        <v>1589883841</v>
      </c>
      <c r="D186" s="10">
        <v>1874</v>
      </c>
      <c r="E186" s="10">
        <v>4619</v>
      </c>
      <c r="F186" s="10"/>
      <c r="G186" s="17" t="s">
        <v>40</v>
      </c>
      <c r="H186" s="10">
        <v>28640</v>
      </c>
      <c r="I186" s="10">
        <v>695682365</v>
      </c>
      <c r="J186" s="10">
        <v>2024</v>
      </c>
      <c r="K186" s="10">
        <v>897</v>
      </c>
    </row>
    <row r="187" spans="1:11" s="1" customFormat="1" x14ac:dyDescent="0.2">
      <c r="A187" s="17" t="s">
        <v>41</v>
      </c>
      <c r="B187" s="10">
        <v>74539</v>
      </c>
      <c r="C187" s="10">
        <v>1800341942</v>
      </c>
      <c r="D187" s="10">
        <v>2013</v>
      </c>
      <c r="E187" s="10">
        <v>4964</v>
      </c>
      <c r="F187" s="10"/>
      <c r="G187" s="17" t="s">
        <v>41</v>
      </c>
      <c r="H187" s="10">
        <v>30229</v>
      </c>
      <c r="I187" s="10">
        <v>767459469</v>
      </c>
      <c r="J187" s="10">
        <v>2116</v>
      </c>
      <c r="K187" s="10">
        <v>970</v>
      </c>
    </row>
    <row r="188" spans="1:11" s="1" customFormat="1" x14ac:dyDescent="0.2">
      <c r="A188" s="17" t="s">
        <v>42</v>
      </c>
      <c r="B188" s="10">
        <v>75818</v>
      </c>
      <c r="C188" s="10">
        <v>1900774372</v>
      </c>
      <c r="D188" s="10">
        <v>2089</v>
      </c>
      <c r="E188" s="10">
        <v>4786</v>
      </c>
      <c r="F188" s="10"/>
      <c r="G188" s="17" t="s">
        <v>42</v>
      </c>
      <c r="H188" s="10">
        <v>31299</v>
      </c>
      <c r="I188" s="10">
        <v>814904879</v>
      </c>
      <c r="J188" s="10">
        <v>2170</v>
      </c>
      <c r="K188" s="10">
        <v>979</v>
      </c>
    </row>
    <row r="189" spans="1:11" s="1" customFormat="1" x14ac:dyDescent="0.2">
      <c r="A189" s="17" t="s">
        <v>43</v>
      </c>
      <c r="B189" s="10">
        <v>73612</v>
      </c>
      <c r="C189" s="10">
        <v>1962686469</v>
      </c>
      <c r="D189" s="10">
        <f>C189/(B189*12)</f>
        <v>2221.8823799108841</v>
      </c>
      <c r="E189" s="10">
        <v>4954</v>
      </c>
      <c r="F189" s="10"/>
      <c r="G189" s="17" t="s">
        <v>43</v>
      </c>
      <c r="H189" s="10">
        <v>32196</v>
      </c>
      <c r="I189" s="10">
        <v>850347411</v>
      </c>
      <c r="J189" s="10">
        <f>I189/(H189*12)</f>
        <v>2200.9654693129582</v>
      </c>
      <c r="K189" s="10">
        <v>1020</v>
      </c>
    </row>
    <row r="190" spans="1:11" s="1" customFormat="1" x14ac:dyDescent="0.2">
      <c r="A190" s="17" t="s">
        <v>44</v>
      </c>
      <c r="B190" s="10">
        <v>64671</v>
      </c>
      <c r="C190" s="10">
        <v>1768389017</v>
      </c>
      <c r="D190" s="10">
        <v>2279</v>
      </c>
      <c r="E190" s="10">
        <v>4949</v>
      </c>
      <c r="F190" s="10"/>
      <c r="G190" s="17" t="s">
        <v>44</v>
      </c>
      <c r="H190" s="10">
        <v>33320</v>
      </c>
      <c r="I190" s="10">
        <v>903378711</v>
      </c>
      <c r="J190" s="10">
        <v>2259</v>
      </c>
      <c r="K190" s="10">
        <v>1072</v>
      </c>
    </row>
    <row r="191" spans="1:11" s="1" customFormat="1" x14ac:dyDescent="0.2">
      <c r="A191" s="17" t="s">
        <v>45</v>
      </c>
      <c r="B191" s="10">
        <v>68484</v>
      </c>
      <c r="C191" s="10">
        <v>1891773037</v>
      </c>
      <c r="D191" s="10">
        <f>C191/(B191*12)</f>
        <v>2301.9647375055974</v>
      </c>
      <c r="E191" s="10">
        <v>4918</v>
      </c>
      <c r="F191" s="10"/>
      <c r="G191" s="17" t="s">
        <v>45</v>
      </c>
      <c r="H191" s="10">
        <v>34766</v>
      </c>
      <c r="I191" s="10">
        <v>967914666</v>
      </c>
      <c r="J191" s="10">
        <f>I191/(H191*12)</f>
        <v>2320.0700540758212</v>
      </c>
      <c r="K191" s="10">
        <v>1136</v>
      </c>
    </row>
    <row r="192" spans="1:11" s="4" customFormat="1" x14ac:dyDescent="0.2">
      <c r="A192" s="17" t="s">
        <v>47</v>
      </c>
      <c r="B192" s="10">
        <v>72726</v>
      </c>
      <c r="C192" s="10">
        <v>2068914185</v>
      </c>
      <c r="D192" s="10">
        <v>2371</v>
      </c>
      <c r="E192" s="10">
        <v>4842</v>
      </c>
      <c r="F192" s="10"/>
      <c r="G192" s="17" t="s">
        <v>47</v>
      </c>
      <c r="H192" s="10">
        <v>36184</v>
      </c>
      <c r="I192" s="10">
        <v>1023226814</v>
      </c>
      <c r="J192" s="10">
        <v>2357</v>
      </c>
      <c r="K192" s="10">
        <v>1170</v>
      </c>
    </row>
    <row r="193" spans="1:11" s="4" customFormat="1" x14ac:dyDescent="0.2">
      <c r="A193" s="20" t="s">
        <v>49</v>
      </c>
      <c r="B193" s="19">
        <v>75803</v>
      </c>
      <c r="C193" s="19">
        <v>2218321118</v>
      </c>
      <c r="D193" s="19">
        <v>2439</v>
      </c>
      <c r="E193" s="19">
        <v>4959</v>
      </c>
      <c r="F193" s="19"/>
      <c r="G193" s="20" t="s">
        <v>49</v>
      </c>
      <c r="H193" s="19">
        <v>37762</v>
      </c>
      <c r="I193" s="19">
        <v>1068769772</v>
      </c>
      <c r="J193" s="19">
        <v>2359</v>
      </c>
      <c r="K193" s="19">
        <v>1198</v>
      </c>
    </row>
    <row r="194" spans="1:11" s="1" customFormat="1" ht="12" x14ac:dyDescent="0.2">
      <c r="A194" s="24"/>
      <c r="B194" s="24"/>
    </row>
    <row r="195" spans="1:11" s="1" customFormat="1" x14ac:dyDescent="0.2">
      <c r="A195" s="27" t="s">
        <v>48</v>
      </c>
      <c r="B195" s="27"/>
      <c r="C195" s="27"/>
      <c r="D195" s="27"/>
      <c r="E195" s="27"/>
      <c r="F195" s="27"/>
      <c r="G195" s="27"/>
      <c r="H195" s="27"/>
      <c r="I195" s="27"/>
      <c r="J195" s="27"/>
      <c r="K195" s="27"/>
    </row>
    <row r="196" spans="1:11" s="1" customFormat="1" ht="6" customHeight="1" x14ac:dyDescent="0.2">
      <c r="C196" s="3" t="s">
        <v>13</v>
      </c>
    </row>
    <row r="197" spans="1:11" s="1" customFormat="1" ht="12" x14ac:dyDescent="0.2">
      <c r="C197" s="3"/>
    </row>
    <row r="198" spans="1:11" s="1" customFormat="1" ht="12" x14ac:dyDescent="0.2">
      <c r="C198" s="3"/>
    </row>
    <row r="199" spans="1:11" s="1" customFormat="1" ht="12" x14ac:dyDescent="0.2">
      <c r="C199" s="3"/>
    </row>
    <row r="200" spans="1:11" s="1" customFormat="1" ht="12" x14ac:dyDescent="0.2">
      <c r="C200" s="3"/>
    </row>
    <row r="201" spans="1:11" s="1" customFormat="1" ht="12" x14ac:dyDescent="0.2">
      <c r="C201" s="3"/>
    </row>
    <row r="202" spans="1:11" s="1" customFormat="1" x14ac:dyDescent="0.2">
      <c r="A202" s="10"/>
      <c r="B202" s="19"/>
      <c r="C202" s="8" t="s">
        <v>29</v>
      </c>
      <c r="D202" s="19"/>
      <c r="E202" s="19"/>
      <c r="F202" s="19"/>
      <c r="G202" s="19"/>
      <c r="H202" s="9"/>
      <c r="I202" s="8" t="s">
        <v>30</v>
      </c>
      <c r="J202" s="19"/>
      <c r="K202" s="19"/>
    </row>
    <row r="203" spans="1:11" s="1" customFormat="1" x14ac:dyDescent="0.2">
      <c r="A203" s="11"/>
      <c r="B203" s="11" t="s">
        <v>0</v>
      </c>
      <c r="C203" s="11"/>
      <c r="D203" s="11" t="s">
        <v>46</v>
      </c>
      <c r="E203" s="11"/>
      <c r="F203" s="11"/>
      <c r="G203" s="11"/>
      <c r="H203" s="11" t="s">
        <v>0</v>
      </c>
      <c r="I203" s="11"/>
      <c r="J203" s="11" t="s">
        <v>46</v>
      </c>
      <c r="K203" s="11"/>
    </row>
    <row r="204" spans="1:11" s="1" customFormat="1" x14ac:dyDescent="0.2">
      <c r="A204" s="11"/>
      <c r="B204" s="11" t="s">
        <v>14</v>
      </c>
      <c r="C204" s="11"/>
      <c r="D204" s="11" t="s">
        <v>2</v>
      </c>
      <c r="E204" s="11" t="s">
        <v>3</v>
      </c>
      <c r="F204" s="11"/>
      <c r="G204" s="11"/>
      <c r="H204" s="11" t="s">
        <v>14</v>
      </c>
      <c r="I204" s="11"/>
      <c r="J204" s="11" t="s">
        <v>2</v>
      </c>
      <c r="K204" s="11" t="s">
        <v>3</v>
      </c>
    </row>
    <row r="205" spans="1:11" s="1" customFormat="1" ht="13.5" thickBot="1" x14ac:dyDescent="0.25">
      <c r="A205" s="12" t="s">
        <v>4</v>
      </c>
      <c r="B205" s="13" t="s">
        <v>5</v>
      </c>
      <c r="C205" s="13" t="s">
        <v>6</v>
      </c>
      <c r="D205" s="13" t="s">
        <v>7</v>
      </c>
      <c r="E205" s="13" t="s">
        <v>8</v>
      </c>
      <c r="F205" s="13"/>
      <c r="G205" s="12" t="s">
        <v>4</v>
      </c>
      <c r="H205" s="13" t="s">
        <v>5</v>
      </c>
      <c r="I205" s="13" t="s">
        <v>6</v>
      </c>
      <c r="J205" s="13" t="s">
        <v>7</v>
      </c>
      <c r="K205" s="13" t="s">
        <v>8</v>
      </c>
    </row>
    <row r="206" spans="1:11" s="1" customFormat="1" ht="13.5" thickTop="1" x14ac:dyDescent="0.2">
      <c r="A206" s="10" t="s">
        <v>9</v>
      </c>
      <c r="B206" s="10">
        <v>72473</v>
      </c>
      <c r="C206" s="10">
        <v>1853368270</v>
      </c>
      <c r="D206" s="10">
        <f t="shared" ref="D206:D210" si="24">C206/(B206*12)</f>
        <v>2131.1020081041675</v>
      </c>
      <c r="E206" s="10">
        <v>4193</v>
      </c>
      <c r="F206" s="10"/>
      <c r="G206" s="10" t="s">
        <v>9</v>
      </c>
      <c r="H206" s="10">
        <v>14088</v>
      </c>
      <c r="I206" s="10">
        <v>154511651</v>
      </c>
      <c r="J206" s="10">
        <f>I206/(H206*12)</f>
        <v>913.96727120007574</v>
      </c>
      <c r="K206" s="10">
        <v>594</v>
      </c>
    </row>
    <row r="207" spans="1:11" s="1" customFormat="1" x14ac:dyDescent="0.2">
      <c r="A207" s="10" t="s">
        <v>10</v>
      </c>
      <c r="B207" s="10">
        <v>74368</v>
      </c>
      <c r="C207" s="10">
        <v>1980154151</v>
      </c>
      <c r="D207" s="10">
        <f t="shared" si="24"/>
        <v>2218.8689478897732</v>
      </c>
      <c r="E207" s="10">
        <v>4370</v>
      </c>
      <c r="F207" s="10"/>
      <c r="G207" s="10" t="s">
        <v>10</v>
      </c>
      <c r="H207" s="10">
        <v>14353</v>
      </c>
      <c r="I207" s="10">
        <v>176066505</v>
      </c>
      <c r="J207" s="10">
        <f>I207/(H207*12)</f>
        <v>1022.2398627464642</v>
      </c>
      <c r="K207" s="10">
        <v>620</v>
      </c>
    </row>
    <row r="208" spans="1:11" s="1" customFormat="1" x14ac:dyDescent="0.2">
      <c r="A208" s="10" t="s">
        <v>11</v>
      </c>
      <c r="B208" s="10">
        <v>76004</v>
      </c>
      <c r="C208" s="10">
        <v>2045569235</v>
      </c>
      <c r="D208" s="10">
        <f t="shared" si="24"/>
        <v>2242.8306788677787</v>
      </c>
      <c r="E208" s="10">
        <v>4498</v>
      </c>
      <c r="F208" s="10"/>
      <c r="G208" s="10" t="s">
        <v>11</v>
      </c>
      <c r="H208" s="10">
        <v>14794</v>
      </c>
      <c r="I208" s="10">
        <v>191587849</v>
      </c>
      <c r="J208" s="10">
        <f>I208/(H208*12)</f>
        <v>1079.1979237078094</v>
      </c>
      <c r="K208" s="10">
        <v>638</v>
      </c>
    </row>
    <row r="209" spans="1:11" s="1" customFormat="1" x14ac:dyDescent="0.2">
      <c r="A209" s="10" t="s">
        <v>12</v>
      </c>
      <c r="B209" s="10">
        <v>78628</v>
      </c>
      <c r="C209" s="10">
        <v>2225434604</v>
      </c>
      <c r="D209" s="10">
        <f t="shared" si="24"/>
        <v>2358.6112284004003</v>
      </c>
      <c r="E209" s="10">
        <v>4636</v>
      </c>
      <c r="F209" s="10"/>
      <c r="G209" s="10" t="s">
        <v>12</v>
      </c>
      <c r="H209" s="10">
        <v>15995</v>
      </c>
      <c r="I209" s="10">
        <v>229303763</v>
      </c>
      <c r="J209" s="10">
        <f>I209/(H209*12)</f>
        <v>1194.663764718141</v>
      </c>
      <c r="K209" s="10">
        <v>657</v>
      </c>
    </row>
    <row r="210" spans="1:11" s="1" customFormat="1" x14ac:dyDescent="0.2">
      <c r="A210" s="14">
        <v>2001</v>
      </c>
      <c r="B210" s="10">
        <v>82946</v>
      </c>
      <c r="C210" s="10">
        <v>2383604781</v>
      </c>
      <c r="D210" s="10">
        <f t="shared" si="24"/>
        <v>2394.7355116581871</v>
      </c>
      <c r="E210" s="10">
        <v>4818</v>
      </c>
      <c r="F210" s="10"/>
      <c r="G210" s="14">
        <v>2001</v>
      </c>
      <c r="H210" s="10">
        <v>16155</v>
      </c>
      <c r="I210" s="10">
        <v>289519012</v>
      </c>
      <c r="J210" s="10">
        <v>1494</v>
      </c>
      <c r="K210" s="10">
        <v>683</v>
      </c>
    </row>
    <row r="211" spans="1:11" s="1" customFormat="1" x14ac:dyDescent="0.2">
      <c r="A211" s="14">
        <v>2002</v>
      </c>
      <c r="B211" s="10">
        <v>88322</v>
      </c>
      <c r="C211" s="10">
        <v>2569007846</v>
      </c>
      <c r="D211" s="10">
        <v>2423.9032989138227</v>
      </c>
      <c r="E211" s="10">
        <v>5001</v>
      </c>
      <c r="F211" s="10"/>
      <c r="G211" s="14">
        <v>2002</v>
      </c>
      <c r="H211" s="10">
        <v>16939</v>
      </c>
      <c r="I211" s="10">
        <v>387029783</v>
      </c>
      <c r="J211" s="10">
        <v>1904.0369512171126</v>
      </c>
      <c r="K211" s="10">
        <v>710</v>
      </c>
    </row>
    <row r="212" spans="1:11" s="1" customFormat="1" x14ac:dyDescent="0.2">
      <c r="A212" s="14">
        <v>2003</v>
      </c>
      <c r="B212" s="10">
        <v>92328</v>
      </c>
      <c r="C212" s="10">
        <v>2759724576</v>
      </c>
      <c r="D212" s="10">
        <v>2490.8700285937093</v>
      </c>
      <c r="E212" s="10">
        <v>5248</v>
      </c>
      <c r="F212" s="10"/>
      <c r="G212" s="14">
        <v>2003</v>
      </c>
      <c r="H212" s="10">
        <v>15628</v>
      </c>
      <c r="I212" s="10">
        <v>284260714</v>
      </c>
      <c r="J212" s="10">
        <v>1515.7661142393993</v>
      </c>
      <c r="K212" s="10">
        <v>741</v>
      </c>
    </row>
    <row r="213" spans="1:11" s="1" customFormat="1" x14ac:dyDescent="0.2">
      <c r="A213" s="17" t="s">
        <v>39</v>
      </c>
      <c r="B213" s="10">
        <v>96037</v>
      </c>
      <c r="C213" s="10">
        <v>2972121665</v>
      </c>
      <c r="D213" s="10">
        <v>2579</v>
      </c>
      <c r="E213" s="10">
        <v>5478</v>
      </c>
      <c r="F213" s="10"/>
      <c r="G213" s="17" t="s">
        <v>39</v>
      </c>
      <c r="H213" s="10">
        <v>15851</v>
      </c>
      <c r="I213" s="10">
        <v>292184776</v>
      </c>
      <c r="J213" s="10">
        <v>1536</v>
      </c>
      <c r="K213" s="10">
        <v>803</v>
      </c>
    </row>
    <row r="214" spans="1:11" s="1" customFormat="1" x14ac:dyDescent="0.2">
      <c r="A214" s="17" t="s">
        <v>40</v>
      </c>
      <c r="B214" s="10">
        <v>99965</v>
      </c>
      <c r="C214" s="10">
        <v>3209443521</v>
      </c>
      <c r="D214" s="10">
        <v>2675</v>
      </c>
      <c r="E214" s="10">
        <v>5841</v>
      </c>
      <c r="F214" s="10"/>
      <c r="G214" s="17" t="s">
        <v>40</v>
      </c>
      <c r="H214" s="10">
        <v>16421</v>
      </c>
      <c r="I214" s="10">
        <v>309869562</v>
      </c>
      <c r="J214" s="10">
        <v>1573</v>
      </c>
      <c r="K214" s="10">
        <v>857</v>
      </c>
    </row>
    <row r="215" spans="1:11" s="1" customFormat="1" x14ac:dyDescent="0.2">
      <c r="A215" s="17" t="s">
        <v>41</v>
      </c>
      <c r="B215" s="10">
        <v>104181</v>
      </c>
      <c r="C215" s="10">
        <v>3539516183</v>
      </c>
      <c r="D215" s="10">
        <v>2831</v>
      </c>
      <c r="E215" s="10">
        <v>6168</v>
      </c>
      <c r="F215" s="10"/>
      <c r="G215" s="17" t="s">
        <v>41</v>
      </c>
      <c r="H215" s="10">
        <v>17332</v>
      </c>
      <c r="I215" s="10">
        <v>351794372</v>
      </c>
      <c r="J215" s="10">
        <v>1691</v>
      </c>
      <c r="K215" s="10">
        <v>928</v>
      </c>
    </row>
    <row r="216" spans="1:11" s="1" customFormat="1" x14ac:dyDescent="0.2">
      <c r="A216" s="17" t="s">
        <v>42</v>
      </c>
      <c r="B216" s="10">
        <v>108695</v>
      </c>
      <c r="C216" s="10">
        <v>3789376917</v>
      </c>
      <c r="D216" s="10">
        <v>2905</v>
      </c>
      <c r="E216" s="10">
        <v>6251</v>
      </c>
      <c r="F216" s="10"/>
      <c r="G216" s="17" t="s">
        <v>42</v>
      </c>
      <c r="H216" s="10">
        <v>18048</v>
      </c>
      <c r="I216" s="10">
        <v>386747237</v>
      </c>
      <c r="J216" s="10">
        <v>1786</v>
      </c>
      <c r="K216" s="10">
        <v>916</v>
      </c>
    </row>
    <row r="217" spans="1:11" s="1" customFormat="1" x14ac:dyDescent="0.2">
      <c r="A217" s="17" t="s">
        <v>43</v>
      </c>
      <c r="B217" s="10">
        <v>114423</v>
      </c>
      <c r="C217" s="10">
        <v>4094032910</v>
      </c>
      <c r="D217" s="10">
        <f>C217/(B217*12)</f>
        <v>2981.6506223981773</v>
      </c>
      <c r="E217" s="10">
        <v>6400</v>
      </c>
      <c r="F217" s="10"/>
      <c r="G217" s="17" t="s">
        <v>43</v>
      </c>
      <c r="H217" s="10">
        <v>17646</v>
      </c>
      <c r="I217" s="10">
        <v>385014287</v>
      </c>
      <c r="J217" s="10">
        <f>I217/(H217*12)</f>
        <v>1818.2321158713967</v>
      </c>
      <c r="K217" s="10">
        <v>914</v>
      </c>
    </row>
    <row r="218" spans="1:11" s="1" customFormat="1" x14ac:dyDescent="0.2">
      <c r="A218" s="17" t="s">
        <v>44</v>
      </c>
      <c r="B218" s="10">
        <v>117558</v>
      </c>
      <c r="C218" s="10">
        <v>4377325959</v>
      </c>
      <c r="D218" s="10">
        <v>3103</v>
      </c>
      <c r="E218" s="10">
        <v>6549</v>
      </c>
      <c r="F218" s="10"/>
      <c r="G218" s="17" t="s">
        <v>44</v>
      </c>
      <c r="H218" s="10">
        <v>17441</v>
      </c>
      <c r="I218" s="10">
        <v>385799610</v>
      </c>
      <c r="J218" s="10">
        <v>1843</v>
      </c>
      <c r="K218" s="10">
        <v>945</v>
      </c>
    </row>
    <row r="219" spans="1:11" s="1" customFormat="1" x14ac:dyDescent="0.2">
      <c r="A219" s="17" t="s">
        <v>45</v>
      </c>
      <c r="B219" s="10">
        <v>120238</v>
      </c>
      <c r="C219" s="10">
        <v>4463702386</v>
      </c>
      <c r="D219" s="10">
        <f>C219/(B219*12)</f>
        <v>3093.657569431738</v>
      </c>
      <c r="E219" s="10">
        <v>6639</v>
      </c>
      <c r="F219" s="10"/>
      <c r="G219" s="17" t="s">
        <v>45</v>
      </c>
      <c r="H219" s="10">
        <v>17421</v>
      </c>
      <c r="I219" s="10">
        <v>394866582</v>
      </c>
      <c r="J219" s="10">
        <v>1888.8438378967912</v>
      </c>
      <c r="K219" s="10">
        <v>963</v>
      </c>
    </row>
    <row r="220" spans="1:11" s="1" customFormat="1" x14ac:dyDescent="0.2">
      <c r="A220" s="17" t="s">
        <v>47</v>
      </c>
      <c r="B220" s="10">
        <v>123026</v>
      </c>
      <c r="C220" s="10">
        <v>4628701939</v>
      </c>
      <c r="D220" s="10">
        <v>3135</v>
      </c>
      <c r="E220" s="10">
        <v>6887</v>
      </c>
      <c r="F220" s="10"/>
      <c r="G220" s="17" t="s">
        <v>47</v>
      </c>
      <c r="H220" s="10">
        <v>17902</v>
      </c>
      <c r="I220" s="10">
        <v>401886447</v>
      </c>
      <c r="J220" s="10">
        <v>1871</v>
      </c>
      <c r="K220" s="10">
        <v>953</v>
      </c>
    </row>
    <row r="221" spans="1:11" s="1" customFormat="1" x14ac:dyDescent="0.2">
      <c r="A221" s="20" t="s">
        <v>49</v>
      </c>
      <c r="B221" s="19">
        <v>125828</v>
      </c>
      <c r="C221" s="19">
        <v>4831037011</v>
      </c>
      <c r="D221" s="19">
        <v>3199</v>
      </c>
      <c r="E221" s="19">
        <v>7049</v>
      </c>
      <c r="F221" s="19"/>
      <c r="G221" s="20" t="s">
        <v>49</v>
      </c>
      <c r="H221" s="19">
        <v>19120</v>
      </c>
      <c r="I221" s="19">
        <v>426762740</v>
      </c>
      <c r="J221" s="19">
        <v>1860</v>
      </c>
      <c r="K221" s="19">
        <v>1012</v>
      </c>
    </row>
    <row r="222" spans="1:11" s="4" customFormat="1" ht="12" x14ac:dyDescent="0.2"/>
    <row r="223" spans="1:11" s="1" customFormat="1" ht="11.1" customHeight="1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</row>
    <row r="224" spans="1:11" s="1" customFormat="1" x14ac:dyDescent="0.2">
      <c r="A224" s="10"/>
      <c r="B224" s="19"/>
      <c r="C224" s="8" t="s">
        <v>32</v>
      </c>
      <c r="D224" s="19"/>
      <c r="E224" s="19"/>
      <c r="F224" s="19"/>
      <c r="G224" s="19"/>
      <c r="H224" s="19"/>
      <c r="I224" s="8" t="s">
        <v>31</v>
      </c>
      <c r="J224" s="19"/>
      <c r="K224" s="10"/>
    </row>
    <row r="225" spans="1:11" s="1" customFormat="1" x14ac:dyDescent="0.2">
      <c r="A225" s="11"/>
      <c r="B225" s="11" t="s">
        <v>0</v>
      </c>
      <c r="C225" s="11"/>
      <c r="D225" s="11" t="s">
        <v>46</v>
      </c>
      <c r="E225" s="11"/>
      <c r="F225" s="11"/>
      <c r="G225" s="11"/>
      <c r="H225" s="11" t="s">
        <v>0</v>
      </c>
      <c r="I225" s="11"/>
      <c r="J225" s="11" t="s">
        <v>46</v>
      </c>
      <c r="K225" s="11"/>
    </row>
    <row r="226" spans="1:11" s="1" customFormat="1" x14ac:dyDescent="0.2">
      <c r="A226" s="11"/>
      <c r="B226" s="11" t="s">
        <v>14</v>
      </c>
      <c r="C226" s="11"/>
      <c r="D226" s="11" t="s">
        <v>2</v>
      </c>
      <c r="E226" s="11" t="s">
        <v>3</v>
      </c>
      <c r="F226" s="11"/>
      <c r="G226" s="11"/>
      <c r="H226" s="11" t="s">
        <v>14</v>
      </c>
      <c r="I226" s="11"/>
      <c r="J226" s="11" t="s">
        <v>2</v>
      </c>
      <c r="K226" s="11" t="s">
        <v>3</v>
      </c>
    </row>
    <row r="227" spans="1:11" s="1" customFormat="1" ht="13.5" thickBot="1" x14ac:dyDescent="0.25">
      <c r="A227" s="12" t="s">
        <v>4</v>
      </c>
      <c r="B227" s="13" t="s">
        <v>5</v>
      </c>
      <c r="C227" s="13" t="s">
        <v>6</v>
      </c>
      <c r="D227" s="13" t="s">
        <v>7</v>
      </c>
      <c r="E227" s="13" t="s">
        <v>8</v>
      </c>
      <c r="F227" s="13"/>
      <c r="G227" s="12" t="s">
        <v>4</v>
      </c>
      <c r="H227" s="13" t="s">
        <v>5</v>
      </c>
      <c r="I227" s="13" t="s">
        <v>6</v>
      </c>
      <c r="J227" s="13" t="s">
        <v>7</v>
      </c>
      <c r="K227" s="13" t="s">
        <v>8</v>
      </c>
    </row>
    <row r="228" spans="1:11" s="1" customFormat="1" ht="13.5" thickTop="1" x14ac:dyDescent="0.2">
      <c r="A228" s="10" t="s">
        <v>9</v>
      </c>
      <c r="B228" s="10">
        <v>77457</v>
      </c>
      <c r="C228" s="10">
        <v>720100245</v>
      </c>
      <c r="D228" s="10">
        <f t="shared" ref="D228:D232" si="25">C228/(B228*12)</f>
        <v>774.73118956324151</v>
      </c>
      <c r="E228" s="10">
        <v>3574</v>
      </c>
      <c r="F228" s="10"/>
      <c r="G228" s="10" t="s">
        <v>9</v>
      </c>
      <c r="H228" s="10">
        <v>24757</v>
      </c>
      <c r="I228" s="10">
        <v>431680159</v>
      </c>
      <c r="J228" s="10">
        <f t="shared" ref="J228:J232" si="26">I228/(H228*12)</f>
        <v>1453.0575830404869</v>
      </c>
      <c r="K228" s="10">
        <v>3614</v>
      </c>
    </row>
    <row r="229" spans="1:11" s="1" customFormat="1" x14ac:dyDescent="0.2">
      <c r="A229" s="10" t="s">
        <v>10</v>
      </c>
      <c r="B229" s="10">
        <v>78457</v>
      </c>
      <c r="C229" s="10">
        <v>768686918</v>
      </c>
      <c r="D229" s="10">
        <f t="shared" si="25"/>
        <v>816.46307106652898</v>
      </c>
      <c r="E229" s="10">
        <v>3725</v>
      </c>
      <c r="F229" s="10"/>
      <c r="G229" s="10" t="s">
        <v>10</v>
      </c>
      <c r="H229" s="10">
        <v>26396</v>
      </c>
      <c r="I229" s="10">
        <v>485228813</v>
      </c>
      <c r="J229" s="10">
        <f t="shared" si="26"/>
        <v>1531.8887110420771</v>
      </c>
      <c r="K229" s="10">
        <v>3784</v>
      </c>
    </row>
    <row r="230" spans="1:11" s="1" customFormat="1" x14ac:dyDescent="0.2">
      <c r="A230" s="10" t="s">
        <v>11</v>
      </c>
      <c r="B230" s="10">
        <v>79554</v>
      </c>
      <c r="C230" s="10">
        <v>813716336</v>
      </c>
      <c r="D230" s="10">
        <f t="shared" si="25"/>
        <v>852.3731637210783</v>
      </c>
      <c r="E230" s="10">
        <v>3834</v>
      </c>
      <c r="F230" s="10"/>
      <c r="G230" s="10" t="s">
        <v>11</v>
      </c>
      <c r="H230" s="10">
        <v>27167</v>
      </c>
      <c r="I230" s="10">
        <v>518632575</v>
      </c>
      <c r="J230" s="10">
        <f t="shared" si="26"/>
        <v>1590.8779493503148</v>
      </c>
      <c r="K230" s="10">
        <v>3908</v>
      </c>
    </row>
    <row r="231" spans="1:11" s="1" customFormat="1" x14ac:dyDescent="0.2">
      <c r="A231" s="10" t="s">
        <v>12</v>
      </c>
      <c r="B231" s="10">
        <v>80881</v>
      </c>
      <c r="C231" s="10">
        <v>884703273</v>
      </c>
      <c r="D231" s="10">
        <f t="shared" si="25"/>
        <v>911.52771046352052</v>
      </c>
      <c r="E231" s="10">
        <v>3952</v>
      </c>
      <c r="F231" s="10"/>
      <c r="G231" s="10" t="s">
        <v>12</v>
      </c>
      <c r="H231" s="10">
        <v>28849</v>
      </c>
      <c r="I231" s="10">
        <v>567323102</v>
      </c>
      <c r="J231" s="10">
        <f t="shared" si="26"/>
        <v>1638.7717136353658</v>
      </c>
      <c r="K231" s="10">
        <v>4045</v>
      </c>
    </row>
    <row r="232" spans="1:11" s="1" customFormat="1" x14ac:dyDescent="0.2">
      <c r="A232" s="14">
        <v>2001</v>
      </c>
      <c r="B232" s="10">
        <v>82173</v>
      </c>
      <c r="C232" s="10">
        <v>915966966</v>
      </c>
      <c r="D232" s="10">
        <f t="shared" si="25"/>
        <v>928.90098329134878</v>
      </c>
      <c r="E232" s="10">
        <v>4107</v>
      </c>
      <c r="F232" s="10"/>
      <c r="G232" s="14">
        <v>2001</v>
      </c>
      <c r="H232" s="10">
        <v>30471</v>
      </c>
      <c r="I232" s="10">
        <v>674007268</v>
      </c>
      <c r="J232" s="10">
        <f t="shared" si="26"/>
        <v>1843.3025609049041</v>
      </c>
      <c r="K232" s="10">
        <v>4203</v>
      </c>
    </row>
    <row r="233" spans="1:11" s="1" customFormat="1" x14ac:dyDescent="0.2">
      <c r="A233" s="14">
        <v>2002</v>
      </c>
      <c r="B233" s="10">
        <v>84004</v>
      </c>
      <c r="C233" s="10">
        <v>963165541</v>
      </c>
      <c r="D233" s="10">
        <v>955.47587118867352</v>
      </c>
      <c r="E233" s="10">
        <v>4255</v>
      </c>
      <c r="F233" s="10"/>
      <c r="G233" s="14">
        <v>2002</v>
      </c>
      <c r="H233" s="10">
        <v>32970</v>
      </c>
      <c r="I233" s="10">
        <v>733510928</v>
      </c>
      <c r="J233" s="10">
        <v>1853.9857648367204</v>
      </c>
      <c r="K233" s="10">
        <v>4249</v>
      </c>
    </row>
    <row r="234" spans="1:11" s="1" customFormat="1" x14ac:dyDescent="0.2">
      <c r="A234" s="14">
        <v>2003</v>
      </c>
      <c r="B234" s="10">
        <v>84006</v>
      </c>
      <c r="C234" s="10">
        <v>968782840</v>
      </c>
      <c r="D234" s="10">
        <v>961.02544262711399</v>
      </c>
      <c r="E234" s="10">
        <v>4296</v>
      </c>
      <c r="F234" s="10"/>
      <c r="G234" s="14">
        <v>2003</v>
      </c>
      <c r="H234" s="10">
        <v>32451</v>
      </c>
      <c r="I234" s="10">
        <v>732101585</v>
      </c>
      <c r="J234" s="10">
        <v>1880</v>
      </c>
      <c r="K234" s="10">
        <v>4295</v>
      </c>
    </row>
    <row r="235" spans="1:11" s="1" customFormat="1" x14ac:dyDescent="0.2">
      <c r="A235" s="17" t="s">
        <v>39</v>
      </c>
      <c r="B235" s="10">
        <v>86180</v>
      </c>
      <c r="C235" s="10">
        <v>1018115683</v>
      </c>
      <c r="D235" s="10">
        <v>984</v>
      </c>
      <c r="E235" s="10">
        <v>4472</v>
      </c>
      <c r="F235" s="10"/>
      <c r="G235" s="17" t="s">
        <v>39</v>
      </c>
      <c r="H235" s="10">
        <v>32915</v>
      </c>
      <c r="I235" s="10">
        <v>774207291</v>
      </c>
      <c r="J235" s="10">
        <v>1960</v>
      </c>
      <c r="K235" s="10">
        <v>4405</v>
      </c>
    </row>
    <row r="236" spans="1:11" s="1" customFormat="1" x14ac:dyDescent="0.2">
      <c r="A236" s="17" t="s">
        <v>40</v>
      </c>
      <c r="B236" s="10">
        <v>87802</v>
      </c>
      <c r="C236" s="10">
        <v>1087703473</v>
      </c>
      <c r="D236" s="10">
        <v>1032</v>
      </c>
      <c r="E236" s="10">
        <v>4698</v>
      </c>
      <c r="F236" s="10"/>
      <c r="G236" s="17" t="s">
        <v>40</v>
      </c>
      <c r="H236" s="10">
        <v>33451</v>
      </c>
      <c r="I236" s="10">
        <v>810097435</v>
      </c>
      <c r="J236" s="10">
        <v>2018</v>
      </c>
      <c r="K236" s="10">
        <v>4667</v>
      </c>
    </row>
    <row r="237" spans="1:11" s="1" customFormat="1" x14ac:dyDescent="0.2">
      <c r="A237" s="17" t="s">
        <v>41</v>
      </c>
      <c r="B237" s="10">
        <v>91145</v>
      </c>
      <c r="C237" s="10">
        <v>1202664884</v>
      </c>
      <c r="D237" s="10">
        <v>1100</v>
      </c>
      <c r="E237" s="10">
        <v>4776</v>
      </c>
      <c r="F237" s="10"/>
      <c r="G237" s="17" t="s">
        <v>41</v>
      </c>
      <c r="H237" s="10">
        <v>34651</v>
      </c>
      <c r="I237" s="10">
        <v>885793097</v>
      </c>
      <c r="J237" s="10">
        <v>2130</v>
      </c>
      <c r="K237" s="10">
        <v>4914</v>
      </c>
    </row>
    <row r="238" spans="1:11" s="1" customFormat="1" x14ac:dyDescent="0.2">
      <c r="A238" s="17" t="s">
        <v>42</v>
      </c>
      <c r="B238" s="10">
        <v>94777</v>
      </c>
      <c r="C238" s="10">
        <v>1316813829</v>
      </c>
      <c r="D238" s="10">
        <v>1158</v>
      </c>
      <c r="E238" s="10">
        <v>4655</v>
      </c>
      <c r="F238" s="10"/>
      <c r="G238" s="17" t="s">
        <v>42</v>
      </c>
      <c r="H238" s="10">
        <v>35670</v>
      </c>
      <c r="I238" s="10">
        <v>938383367</v>
      </c>
      <c r="J238" s="10">
        <v>2192</v>
      </c>
      <c r="K238" s="10">
        <v>4725</v>
      </c>
    </row>
    <row r="239" spans="1:11" s="1" customFormat="1" x14ac:dyDescent="0.2">
      <c r="A239" s="17" t="s">
        <v>43</v>
      </c>
      <c r="B239" s="10">
        <v>97171</v>
      </c>
      <c r="C239" s="10">
        <v>1399178355</v>
      </c>
      <c r="D239" s="10">
        <f>C239/(B239*12)</f>
        <v>1199.9279234545286</v>
      </c>
      <c r="E239" s="10">
        <v>4757</v>
      </c>
      <c r="F239" s="10"/>
      <c r="G239" s="17" t="s">
        <v>43</v>
      </c>
      <c r="H239" s="10">
        <v>35629</v>
      </c>
      <c r="I239" s="10">
        <v>996885461</v>
      </c>
      <c r="J239" s="10">
        <f>I239/(H239*12)</f>
        <v>2331.6340177009365</v>
      </c>
      <c r="K239" s="10">
        <v>4776</v>
      </c>
    </row>
    <row r="240" spans="1:11" s="1" customFormat="1" x14ac:dyDescent="0.2">
      <c r="A240" s="17" t="s">
        <v>44</v>
      </c>
      <c r="B240" s="10">
        <v>93412</v>
      </c>
      <c r="C240" s="10">
        <v>1332294141</v>
      </c>
      <c r="D240" s="10">
        <v>1189</v>
      </c>
      <c r="E240" s="10">
        <v>4791</v>
      </c>
      <c r="F240" s="10"/>
      <c r="G240" s="17" t="s">
        <v>44</v>
      </c>
      <c r="H240" s="10">
        <v>34073</v>
      </c>
      <c r="I240" s="10">
        <v>946586541</v>
      </c>
      <c r="J240" s="10">
        <v>2315</v>
      </c>
      <c r="K240" s="10">
        <v>4743</v>
      </c>
    </row>
    <row r="241" spans="1:11" s="1" customFormat="1" x14ac:dyDescent="0.2">
      <c r="A241" s="17" t="s">
        <v>45</v>
      </c>
      <c r="B241" s="10">
        <v>93198</v>
      </c>
      <c r="C241" s="10">
        <v>1364782681</v>
      </c>
      <c r="D241" s="10">
        <v>1220.3254370623117</v>
      </c>
      <c r="E241" s="10">
        <v>4776</v>
      </c>
      <c r="F241" s="10"/>
      <c r="G241" s="17" t="s">
        <v>45</v>
      </c>
      <c r="H241" s="10">
        <v>33699</v>
      </c>
      <c r="I241" s="10">
        <v>955447915</v>
      </c>
      <c r="J241" s="10">
        <f>(I241/H241)/12</f>
        <v>2362.7009579908404</v>
      </c>
      <c r="K241" s="10">
        <v>4758</v>
      </c>
    </row>
    <row r="242" spans="1:11" s="4" customFormat="1" x14ac:dyDescent="0.2">
      <c r="A242" s="17" t="s">
        <v>47</v>
      </c>
      <c r="B242" s="10">
        <v>95610</v>
      </c>
      <c r="C242" s="10">
        <v>1428360439</v>
      </c>
      <c r="D242" s="10">
        <v>1245</v>
      </c>
      <c r="E242" s="10">
        <v>4940</v>
      </c>
      <c r="F242" s="10"/>
      <c r="G242" s="17" t="s">
        <v>47</v>
      </c>
      <c r="H242" s="10">
        <v>34090</v>
      </c>
      <c r="I242" s="10">
        <v>983207548</v>
      </c>
      <c r="J242" s="10">
        <v>2403</v>
      </c>
      <c r="K242" s="10">
        <v>4801</v>
      </c>
    </row>
    <row r="243" spans="1:11" s="4" customFormat="1" x14ac:dyDescent="0.2">
      <c r="A243" s="20" t="s">
        <v>49</v>
      </c>
      <c r="B243" s="19">
        <v>99520</v>
      </c>
      <c r="C243" s="19">
        <v>1525801227</v>
      </c>
      <c r="D243" s="19">
        <v>1278</v>
      </c>
      <c r="E243" s="19">
        <v>5027</v>
      </c>
      <c r="F243" s="19"/>
      <c r="G243" s="20" t="s">
        <v>49</v>
      </c>
      <c r="H243" s="19">
        <v>35054</v>
      </c>
      <c r="I243" s="19">
        <v>1045549450</v>
      </c>
      <c r="J243" s="19">
        <v>2486</v>
      </c>
      <c r="K243" s="19">
        <v>4830</v>
      </c>
    </row>
    <row r="244" spans="1:11" s="1" customFormat="1" ht="9" customHeight="1" x14ac:dyDescent="0.2">
      <c r="A244" s="24"/>
      <c r="B244" s="24"/>
    </row>
    <row r="245" spans="1:11" s="1" customFormat="1" x14ac:dyDescent="0.2">
      <c r="A245" s="27" t="s">
        <v>48</v>
      </c>
      <c r="B245" s="27"/>
      <c r="C245" s="27"/>
      <c r="D245" s="27"/>
      <c r="E245" s="27"/>
      <c r="F245" s="27"/>
      <c r="G245" s="27"/>
      <c r="H245" s="27"/>
      <c r="I245" s="27"/>
      <c r="J245" s="27"/>
      <c r="K245" s="27"/>
    </row>
    <row r="246" spans="1:11" s="1" customFormat="1" ht="12" x14ac:dyDescent="0.2">
      <c r="H246" s="3"/>
    </row>
    <row r="247" spans="1:11" s="1" customFormat="1" ht="12" x14ac:dyDescent="0.2">
      <c r="C247" s="3" t="s">
        <v>13</v>
      </c>
      <c r="I247" s="3" t="s">
        <v>13</v>
      </c>
    </row>
    <row r="248" spans="1:11" s="1" customFormat="1" ht="12" x14ac:dyDescent="0.2">
      <c r="C248" s="3"/>
      <c r="I248" s="3"/>
    </row>
    <row r="249" spans="1:11" s="1" customFormat="1" ht="12" x14ac:dyDescent="0.2">
      <c r="C249" s="3"/>
      <c r="I249" s="3"/>
    </row>
    <row r="250" spans="1:11" s="1" customFormat="1" ht="12" x14ac:dyDescent="0.2">
      <c r="C250" s="3"/>
      <c r="I250" s="3"/>
    </row>
    <row r="251" spans="1:11" s="1" customFormat="1" ht="12" x14ac:dyDescent="0.2">
      <c r="C251" s="3"/>
      <c r="I251" s="3"/>
    </row>
    <row r="252" spans="1:11" s="1" customFormat="1" x14ac:dyDescent="0.2">
      <c r="A252" s="10"/>
      <c r="B252" s="19"/>
      <c r="C252" s="9" t="s">
        <v>33</v>
      </c>
      <c r="D252" s="19"/>
      <c r="E252" s="19"/>
      <c r="F252" s="19"/>
      <c r="G252" s="19"/>
      <c r="H252" s="19"/>
      <c r="I252" s="9" t="s">
        <v>34</v>
      </c>
      <c r="J252" s="10"/>
      <c r="K252" s="10"/>
    </row>
    <row r="253" spans="1:11" s="1" customFormat="1" x14ac:dyDescent="0.2">
      <c r="A253" s="11"/>
      <c r="B253" s="11" t="s">
        <v>0</v>
      </c>
      <c r="C253" s="11"/>
      <c r="D253" s="11" t="s">
        <v>46</v>
      </c>
      <c r="E253" s="11"/>
      <c r="F253" s="11"/>
      <c r="G253" s="11"/>
      <c r="H253" s="11" t="s">
        <v>0</v>
      </c>
      <c r="I253" s="11"/>
      <c r="J253" s="11" t="s">
        <v>46</v>
      </c>
      <c r="K253" s="11"/>
    </row>
    <row r="254" spans="1:11" s="1" customFormat="1" x14ac:dyDescent="0.2">
      <c r="A254" s="11"/>
      <c r="B254" s="11" t="s">
        <v>14</v>
      </c>
      <c r="C254" s="11"/>
      <c r="D254" s="11" t="s">
        <v>2</v>
      </c>
      <c r="E254" s="11" t="s">
        <v>3</v>
      </c>
      <c r="F254" s="11"/>
      <c r="G254" s="11"/>
      <c r="H254" s="11" t="s">
        <v>14</v>
      </c>
      <c r="I254" s="11"/>
      <c r="J254" s="11" t="s">
        <v>2</v>
      </c>
      <c r="K254" s="11" t="s">
        <v>3</v>
      </c>
    </row>
    <row r="255" spans="1:11" s="1" customFormat="1" ht="13.5" thickBot="1" x14ac:dyDescent="0.25">
      <c r="A255" s="12" t="s">
        <v>4</v>
      </c>
      <c r="B255" s="13" t="s">
        <v>5</v>
      </c>
      <c r="C255" s="13" t="s">
        <v>6</v>
      </c>
      <c r="D255" s="13" t="s">
        <v>7</v>
      </c>
      <c r="E255" s="13" t="s">
        <v>8</v>
      </c>
      <c r="F255" s="13"/>
      <c r="G255" s="12" t="s">
        <v>4</v>
      </c>
      <c r="H255" s="13" t="s">
        <v>5</v>
      </c>
      <c r="I255" s="13" t="s">
        <v>6</v>
      </c>
      <c r="J255" s="13" t="s">
        <v>7</v>
      </c>
      <c r="K255" s="13" t="s">
        <v>8</v>
      </c>
    </row>
    <row r="256" spans="1:11" s="1" customFormat="1" ht="13.5" thickTop="1" x14ac:dyDescent="0.2">
      <c r="A256" s="10" t="s">
        <v>9</v>
      </c>
      <c r="B256" s="10">
        <f t="shared" ref="B256:C259" si="27">H256+B277+H277</f>
        <v>177503</v>
      </c>
      <c r="C256" s="10">
        <f t="shared" si="27"/>
        <v>4653492532</v>
      </c>
      <c r="D256" s="10">
        <f t="shared" ref="D256:D268" si="28">C256/(B256*12)</f>
        <v>2184.7013534043558</v>
      </c>
      <c r="E256" s="10">
        <f t="shared" ref="E256:E271" si="29">K256+E277+K277</f>
        <v>3037</v>
      </c>
      <c r="F256" s="10"/>
      <c r="G256" s="10" t="s">
        <v>9</v>
      </c>
      <c r="H256" s="10">
        <v>31324</v>
      </c>
      <c r="I256" s="10">
        <v>1185658405</v>
      </c>
      <c r="J256" s="10">
        <f t="shared" ref="J256:J260" si="30">I256/(H256*12)</f>
        <v>3154.2863964798025</v>
      </c>
      <c r="K256" s="10">
        <v>439</v>
      </c>
    </row>
    <row r="257" spans="1:11" s="1" customFormat="1" x14ac:dyDescent="0.2">
      <c r="A257" s="10" t="s">
        <v>10</v>
      </c>
      <c r="B257" s="10">
        <f t="shared" si="27"/>
        <v>181160</v>
      </c>
      <c r="C257" s="10">
        <f t="shared" si="27"/>
        <v>4921047483</v>
      </c>
      <c r="D257" s="10">
        <f t="shared" si="28"/>
        <v>2263.6745984212848</v>
      </c>
      <c r="E257" s="10">
        <f t="shared" si="29"/>
        <v>3166</v>
      </c>
      <c r="F257" s="10"/>
      <c r="G257" s="10" t="s">
        <v>10</v>
      </c>
      <c r="H257" s="10">
        <v>30849</v>
      </c>
      <c r="I257" s="10">
        <v>1207387013</v>
      </c>
      <c r="J257" s="10">
        <f t="shared" si="30"/>
        <v>3261.5509227743742</v>
      </c>
      <c r="K257" s="10">
        <v>458</v>
      </c>
    </row>
    <row r="258" spans="1:11" s="1" customFormat="1" x14ac:dyDescent="0.2">
      <c r="A258" s="10" t="s">
        <v>11</v>
      </c>
      <c r="B258" s="10">
        <f t="shared" si="27"/>
        <v>184855</v>
      </c>
      <c r="C258" s="10">
        <f t="shared" si="27"/>
        <v>5110890690</v>
      </c>
      <c r="D258" s="10">
        <f t="shared" si="28"/>
        <v>2304.008858294339</v>
      </c>
      <c r="E258" s="10">
        <f t="shared" si="29"/>
        <v>3258</v>
      </c>
      <c r="F258" s="10"/>
      <c r="G258" s="10" t="s">
        <v>11</v>
      </c>
      <c r="H258" s="10">
        <v>31185</v>
      </c>
      <c r="I258" s="10">
        <v>1244176158</v>
      </c>
      <c r="J258" s="10">
        <f t="shared" si="30"/>
        <v>3324.7185024851692</v>
      </c>
      <c r="K258" s="10">
        <v>471</v>
      </c>
    </row>
    <row r="259" spans="1:11" s="1" customFormat="1" x14ac:dyDescent="0.2">
      <c r="A259" s="10" t="s">
        <v>12</v>
      </c>
      <c r="B259" s="10">
        <f t="shared" si="27"/>
        <v>190119</v>
      </c>
      <c r="C259" s="10">
        <f t="shared" si="27"/>
        <v>5513822965</v>
      </c>
      <c r="D259" s="10">
        <f t="shared" si="28"/>
        <v>2416.8297070957315</v>
      </c>
      <c r="E259" s="10">
        <f t="shared" si="29"/>
        <v>3358</v>
      </c>
      <c r="F259" s="10"/>
      <c r="G259" s="10" t="s">
        <v>12</v>
      </c>
      <c r="H259" s="10">
        <v>32685</v>
      </c>
      <c r="I259" s="10">
        <v>1389899323</v>
      </c>
      <c r="J259" s="10">
        <f t="shared" si="30"/>
        <v>3543.6727423384837</v>
      </c>
      <c r="K259" s="10">
        <v>486</v>
      </c>
    </row>
    <row r="260" spans="1:11" s="1" customFormat="1" x14ac:dyDescent="0.2">
      <c r="A260" s="14">
        <v>2001</v>
      </c>
      <c r="B260" s="10">
        <v>190117</v>
      </c>
      <c r="C260" s="10">
        <f t="shared" ref="C260:C271" si="31">I260+C281+I281</f>
        <v>5804953445</v>
      </c>
      <c r="D260" s="10">
        <f t="shared" si="28"/>
        <v>2544.4653577358504</v>
      </c>
      <c r="E260" s="10">
        <f t="shared" si="29"/>
        <v>3490</v>
      </c>
      <c r="F260" s="10"/>
      <c r="G260" s="14">
        <v>2001</v>
      </c>
      <c r="H260" s="10">
        <v>33897</v>
      </c>
      <c r="I260" s="10">
        <v>1476737888</v>
      </c>
      <c r="J260" s="10">
        <f t="shared" si="30"/>
        <v>3630.4537471359313</v>
      </c>
      <c r="K260" s="10">
        <v>505</v>
      </c>
    </row>
    <row r="261" spans="1:11" s="1" customFormat="1" x14ac:dyDescent="0.2">
      <c r="A261" s="14">
        <v>2002</v>
      </c>
      <c r="B261" s="10">
        <f t="shared" ref="B261:B271" si="32">H261+B282+H282</f>
        <v>195246</v>
      </c>
      <c r="C261" s="10">
        <f t="shared" si="31"/>
        <v>6215120406</v>
      </c>
      <c r="D261" s="10">
        <f t="shared" si="28"/>
        <v>2652.6878937340584</v>
      </c>
      <c r="E261" s="10">
        <f t="shared" si="29"/>
        <v>3488</v>
      </c>
      <c r="F261" s="10"/>
      <c r="G261" s="14">
        <v>2002</v>
      </c>
      <c r="H261" s="10">
        <v>35766</v>
      </c>
      <c r="I261" s="10">
        <v>1628134170</v>
      </c>
      <c r="J261" s="10">
        <v>3793.486761169826</v>
      </c>
      <c r="K261" s="10">
        <v>495</v>
      </c>
    </row>
    <row r="262" spans="1:11" s="1" customFormat="1" x14ac:dyDescent="0.2">
      <c r="A262" s="14">
        <v>2003</v>
      </c>
      <c r="B262" s="10">
        <f t="shared" si="32"/>
        <v>196537</v>
      </c>
      <c r="C262" s="10">
        <f t="shared" si="31"/>
        <v>6357907471</v>
      </c>
      <c r="D262" s="10">
        <f t="shared" si="28"/>
        <v>2695.8059936975396</v>
      </c>
      <c r="E262" s="10">
        <f t="shared" si="29"/>
        <v>3522</v>
      </c>
      <c r="F262" s="10"/>
      <c r="G262" s="14">
        <v>2003</v>
      </c>
      <c r="H262" s="10">
        <v>35685</v>
      </c>
      <c r="I262" s="10">
        <v>1678456134</v>
      </c>
      <c r="J262" s="10">
        <v>3919.6117276166456</v>
      </c>
      <c r="K262" s="10">
        <v>502</v>
      </c>
    </row>
    <row r="263" spans="1:11" s="1" customFormat="1" x14ac:dyDescent="0.2">
      <c r="A263" s="17" t="s">
        <v>39</v>
      </c>
      <c r="B263" s="10">
        <f t="shared" si="32"/>
        <v>198877</v>
      </c>
      <c r="C263" s="10">
        <f t="shared" si="31"/>
        <v>6638049723</v>
      </c>
      <c r="D263" s="10">
        <f t="shared" si="28"/>
        <v>2781.4720166233401</v>
      </c>
      <c r="E263" s="10">
        <f t="shared" si="29"/>
        <v>3536</v>
      </c>
      <c r="F263" s="10"/>
      <c r="G263" s="17" t="s">
        <v>39</v>
      </c>
      <c r="H263" s="10">
        <v>34786</v>
      </c>
      <c r="I263" s="10">
        <v>1741397036</v>
      </c>
      <c r="J263" s="10">
        <v>4172</v>
      </c>
      <c r="K263" s="10">
        <v>503</v>
      </c>
    </row>
    <row r="264" spans="1:11" s="1" customFormat="1" x14ac:dyDescent="0.2">
      <c r="A264" s="17" t="s">
        <v>40</v>
      </c>
      <c r="B264" s="10">
        <f t="shared" si="32"/>
        <v>202307</v>
      </c>
      <c r="C264" s="10">
        <f t="shared" si="31"/>
        <v>6912461069</v>
      </c>
      <c r="D264" s="10">
        <f t="shared" si="28"/>
        <v>2847.3479534403982</v>
      </c>
      <c r="E264" s="10">
        <f t="shared" si="29"/>
        <v>3563</v>
      </c>
      <c r="F264" s="10"/>
      <c r="G264" s="17" t="s">
        <v>40</v>
      </c>
      <c r="H264" s="10">
        <v>35252</v>
      </c>
      <c r="I264" s="10">
        <v>1853794927</v>
      </c>
      <c r="J264" s="10">
        <v>4382</v>
      </c>
      <c r="K264" s="10">
        <v>499</v>
      </c>
    </row>
    <row r="265" spans="1:11" s="1" customFormat="1" x14ac:dyDescent="0.2">
      <c r="A265" s="17" t="s">
        <v>41</v>
      </c>
      <c r="B265" s="10">
        <f t="shared" si="32"/>
        <v>204483</v>
      </c>
      <c r="C265" s="10">
        <f t="shared" si="31"/>
        <v>7268173288</v>
      </c>
      <c r="D265" s="10">
        <f t="shared" si="28"/>
        <v>2962.0120368604398</v>
      </c>
      <c r="E265" s="10">
        <f t="shared" si="29"/>
        <v>3614</v>
      </c>
      <c r="F265" s="10"/>
      <c r="G265" s="17" t="s">
        <v>41</v>
      </c>
      <c r="H265" s="10">
        <v>35859</v>
      </c>
      <c r="I265" s="10">
        <v>1937490363</v>
      </c>
      <c r="J265" s="10">
        <v>4503</v>
      </c>
      <c r="K265" s="10">
        <v>515</v>
      </c>
    </row>
    <row r="266" spans="1:11" s="1" customFormat="1" x14ac:dyDescent="0.2">
      <c r="A266" s="17" t="s">
        <v>42</v>
      </c>
      <c r="B266" s="10">
        <f t="shared" si="32"/>
        <v>206869</v>
      </c>
      <c r="C266" s="10">
        <f t="shared" si="31"/>
        <v>7747645466</v>
      </c>
      <c r="D266" s="10">
        <f t="shared" si="28"/>
        <v>3120.9950363112243</v>
      </c>
      <c r="E266" s="10">
        <f t="shared" si="29"/>
        <v>3667</v>
      </c>
      <c r="F266" s="10"/>
      <c r="G266" s="17" t="s">
        <v>42</v>
      </c>
      <c r="H266" s="10">
        <v>35525</v>
      </c>
      <c r="I266" s="10">
        <v>2037702866</v>
      </c>
      <c r="J266" s="10">
        <v>4780</v>
      </c>
      <c r="K266" s="10">
        <v>541</v>
      </c>
    </row>
    <row r="267" spans="1:11" s="1" customFormat="1" x14ac:dyDescent="0.2">
      <c r="A267" s="17" t="s">
        <v>43</v>
      </c>
      <c r="B267" s="10">
        <f t="shared" si="32"/>
        <v>211709</v>
      </c>
      <c r="C267" s="10">
        <f t="shared" si="31"/>
        <v>8192622919</v>
      </c>
      <c r="D267" s="10">
        <f t="shared" si="28"/>
        <v>3224.7971346675545</v>
      </c>
      <c r="E267" s="10">
        <f t="shared" si="29"/>
        <v>3694</v>
      </c>
      <c r="F267" s="10"/>
      <c r="G267" s="17" t="s">
        <v>43</v>
      </c>
      <c r="H267" s="10">
        <v>35332</v>
      </c>
      <c r="I267" s="10">
        <v>2032958722</v>
      </c>
      <c r="J267" s="10">
        <f>I267/(H267*12)</f>
        <v>4794.8949064115623</v>
      </c>
      <c r="K267" s="10">
        <v>545</v>
      </c>
    </row>
    <row r="268" spans="1:11" s="1" customFormat="1" x14ac:dyDescent="0.2">
      <c r="A268" s="17" t="s">
        <v>44</v>
      </c>
      <c r="B268" s="10">
        <f t="shared" si="32"/>
        <v>214685</v>
      </c>
      <c r="C268" s="10">
        <f t="shared" si="31"/>
        <v>8565203063</v>
      </c>
      <c r="D268" s="10">
        <f t="shared" si="28"/>
        <v>3324.7172458097521</v>
      </c>
      <c r="E268" s="10">
        <f t="shared" si="29"/>
        <v>3743</v>
      </c>
      <c r="F268" s="10"/>
      <c r="G268" s="17" t="s">
        <v>44</v>
      </c>
      <c r="H268" s="10">
        <v>36343</v>
      </c>
      <c r="I268" s="10">
        <v>2167706554</v>
      </c>
      <c r="J268" s="10">
        <v>4970</v>
      </c>
      <c r="K268" s="10">
        <v>577</v>
      </c>
    </row>
    <row r="269" spans="1:11" s="1" customFormat="1" x14ac:dyDescent="0.2">
      <c r="A269" s="17" t="s">
        <v>45</v>
      </c>
      <c r="B269" s="10">
        <f t="shared" si="32"/>
        <v>217078</v>
      </c>
      <c r="C269" s="10">
        <v>8628230207</v>
      </c>
      <c r="D269" s="10">
        <f>(C269/B269)/12</f>
        <v>3312.2618778350025</v>
      </c>
      <c r="E269" s="10">
        <f t="shared" si="29"/>
        <v>3774</v>
      </c>
      <c r="F269" s="10"/>
      <c r="G269" s="17" t="s">
        <v>45</v>
      </c>
      <c r="H269" s="10">
        <v>37734</v>
      </c>
      <c r="I269" s="10">
        <v>2270778100</v>
      </c>
      <c r="J269" s="10">
        <v>5014.8806999876333</v>
      </c>
      <c r="K269" s="10">
        <v>587</v>
      </c>
    </row>
    <row r="270" spans="1:11" s="4" customFormat="1" x14ac:dyDescent="0.2">
      <c r="A270" s="17" t="s">
        <v>47</v>
      </c>
      <c r="B270" s="10">
        <f t="shared" si="32"/>
        <v>220772</v>
      </c>
      <c r="C270" s="10">
        <f t="shared" si="31"/>
        <v>8847571057</v>
      </c>
      <c r="D270" s="10">
        <f>(C270/B270)/12</f>
        <v>3339.6335952173886</v>
      </c>
      <c r="E270" s="10">
        <f t="shared" si="29"/>
        <v>3785</v>
      </c>
      <c r="F270" s="10"/>
      <c r="G270" s="17" t="s">
        <v>47</v>
      </c>
      <c r="H270" s="10">
        <v>36616</v>
      </c>
      <c r="I270" s="10">
        <v>2290035565</v>
      </c>
      <c r="J270" s="10">
        <v>5212</v>
      </c>
      <c r="K270" s="10">
        <v>596</v>
      </c>
    </row>
    <row r="271" spans="1:11" s="4" customFormat="1" x14ac:dyDescent="0.2">
      <c r="A271" s="20" t="s">
        <v>49</v>
      </c>
      <c r="B271" s="19">
        <f t="shared" si="32"/>
        <v>223298</v>
      </c>
      <c r="C271" s="19">
        <f t="shared" si="31"/>
        <v>8948205623</v>
      </c>
      <c r="D271" s="19">
        <f>(C271/B271)/12</f>
        <v>3339.4110198777721</v>
      </c>
      <c r="E271" s="19">
        <f t="shared" si="29"/>
        <v>3775</v>
      </c>
      <c r="F271" s="19"/>
      <c r="G271" s="20" t="s">
        <v>49</v>
      </c>
      <c r="H271" s="19">
        <v>35396</v>
      </c>
      <c r="I271" s="19">
        <v>2249120566</v>
      </c>
      <c r="J271" s="19">
        <v>5295</v>
      </c>
      <c r="K271" s="19">
        <v>569</v>
      </c>
    </row>
    <row r="272" spans="1:11" s="1" customFormat="1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</row>
    <row r="273" spans="1:13" s="1" customFormat="1" x14ac:dyDescent="0.2">
      <c r="A273" s="10"/>
      <c r="B273" s="10"/>
      <c r="C273" s="8" t="s">
        <v>35</v>
      </c>
      <c r="D273" s="19"/>
      <c r="E273" s="19"/>
      <c r="F273" s="19"/>
      <c r="G273" s="19"/>
      <c r="H273" s="19"/>
      <c r="I273" s="8" t="s">
        <v>36</v>
      </c>
      <c r="J273" s="10"/>
      <c r="K273" s="10"/>
    </row>
    <row r="274" spans="1:13" s="1" customFormat="1" x14ac:dyDescent="0.2">
      <c r="A274" s="11"/>
      <c r="B274" s="11" t="s">
        <v>0</v>
      </c>
      <c r="C274" s="11"/>
      <c r="D274" s="11" t="s">
        <v>46</v>
      </c>
      <c r="E274" s="11"/>
      <c r="F274" s="11"/>
      <c r="G274" s="11"/>
      <c r="H274" s="11" t="s">
        <v>0</v>
      </c>
      <c r="I274" s="11"/>
      <c r="J274" s="11" t="s">
        <v>46</v>
      </c>
      <c r="K274" s="11"/>
    </row>
    <row r="275" spans="1:13" s="1" customFormat="1" x14ac:dyDescent="0.2">
      <c r="A275" s="11"/>
      <c r="B275" s="11" t="s">
        <v>14</v>
      </c>
      <c r="C275" s="11"/>
      <c r="D275" s="11" t="s">
        <v>2</v>
      </c>
      <c r="E275" s="11" t="s">
        <v>3</v>
      </c>
      <c r="F275" s="11"/>
      <c r="G275" s="11"/>
      <c r="H275" s="11" t="s">
        <v>14</v>
      </c>
      <c r="I275" s="11"/>
      <c r="J275" s="11" t="s">
        <v>2</v>
      </c>
      <c r="K275" s="11" t="s">
        <v>3</v>
      </c>
    </row>
    <row r="276" spans="1:13" s="1" customFormat="1" ht="13.5" thickBot="1" x14ac:dyDescent="0.25">
      <c r="A276" s="12" t="s">
        <v>4</v>
      </c>
      <c r="B276" s="13" t="s">
        <v>5</v>
      </c>
      <c r="C276" s="13" t="s">
        <v>6</v>
      </c>
      <c r="D276" s="13" t="s">
        <v>7</v>
      </c>
      <c r="E276" s="13" t="s">
        <v>8</v>
      </c>
      <c r="F276" s="13"/>
      <c r="G276" s="12" t="s">
        <v>4</v>
      </c>
      <c r="H276" s="13" t="s">
        <v>5</v>
      </c>
      <c r="I276" s="13" t="s">
        <v>6</v>
      </c>
      <c r="J276" s="13" t="s">
        <v>7</v>
      </c>
      <c r="K276" s="13" t="s">
        <v>8</v>
      </c>
    </row>
    <row r="277" spans="1:13" s="1" customFormat="1" ht="13.5" thickTop="1" x14ac:dyDescent="0.2">
      <c r="A277" s="10" t="s">
        <v>9</v>
      </c>
      <c r="B277" s="10">
        <v>58693</v>
      </c>
      <c r="C277" s="10">
        <v>1487222537</v>
      </c>
      <c r="D277" s="10">
        <f t="shared" ref="D277:D281" si="33">C277/(B277*12)</f>
        <v>2111.5841994218504</v>
      </c>
      <c r="E277" s="10">
        <v>436</v>
      </c>
      <c r="F277" s="10"/>
      <c r="G277" s="10" t="s">
        <v>9</v>
      </c>
      <c r="H277" s="10">
        <v>87486</v>
      </c>
      <c r="I277" s="10">
        <v>1980611590</v>
      </c>
      <c r="J277" s="10">
        <f>I277/(H277*12)</f>
        <v>1886.5986081582578</v>
      </c>
      <c r="K277" s="10">
        <v>2162</v>
      </c>
    </row>
    <row r="278" spans="1:13" s="1" customFormat="1" x14ac:dyDescent="0.2">
      <c r="A278" s="10" t="s">
        <v>10</v>
      </c>
      <c r="B278" s="10">
        <v>60552</v>
      </c>
      <c r="C278" s="10">
        <v>1576841204</v>
      </c>
      <c r="D278" s="10">
        <f t="shared" si="33"/>
        <v>2170.0923779010877</v>
      </c>
      <c r="E278" s="10">
        <v>454</v>
      </c>
      <c r="F278" s="10"/>
      <c r="G278" s="10" t="s">
        <v>10</v>
      </c>
      <c r="H278" s="10">
        <v>89759</v>
      </c>
      <c r="I278" s="10">
        <v>2136819266</v>
      </c>
      <c r="J278" s="10">
        <f>I278/(H278*12)</f>
        <v>1983.8486632723923</v>
      </c>
      <c r="K278" s="10">
        <v>2254</v>
      </c>
    </row>
    <row r="279" spans="1:13" s="1" customFormat="1" x14ac:dyDescent="0.2">
      <c r="A279" s="10" t="s">
        <v>11</v>
      </c>
      <c r="B279" s="10">
        <v>62351</v>
      </c>
      <c r="C279" s="10">
        <v>1631336879</v>
      </c>
      <c r="D279" s="10">
        <f t="shared" si="33"/>
        <v>2180.3137065430651</v>
      </c>
      <c r="E279" s="10">
        <v>468</v>
      </c>
      <c r="F279" s="10"/>
      <c r="G279" s="10" t="s">
        <v>11</v>
      </c>
      <c r="H279" s="10">
        <v>91319</v>
      </c>
      <c r="I279" s="10">
        <v>2235377653</v>
      </c>
      <c r="J279" s="10">
        <f>I279/(H279*12)</f>
        <v>2039.8982805695784</v>
      </c>
      <c r="K279" s="10">
        <v>2319</v>
      </c>
    </row>
    <row r="280" spans="1:13" s="1" customFormat="1" x14ac:dyDescent="0.2">
      <c r="A280" s="10" t="s">
        <v>12</v>
      </c>
      <c r="B280" s="10">
        <v>63365</v>
      </c>
      <c r="C280" s="10">
        <v>1763192642</v>
      </c>
      <c r="D280" s="10">
        <f t="shared" si="33"/>
        <v>2318.8309029695679</v>
      </c>
      <c r="E280" s="10">
        <v>482</v>
      </c>
      <c r="F280" s="10"/>
      <c r="G280" s="10" t="s">
        <v>12</v>
      </c>
      <c r="H280" s="10">
        <v>94069</v>
      </c>
      <c r="I280" s="10">
        <v>2360731000</v>
      </c>
      <c r="J280" s="10">
        <f>I280/(H279*12)</f>
        <v>2154.2897242997988</v>
      </c>
      <c r="K280" s="10">
        <v>2390</v>
      </c>
    </row>
    <row r="281" spans="1:13" s="1" customFormat="1" x14ac:dyDescent="0.2">
      <c r="A281" s="14">
        <v>2001</v>
      </c>
      <c r="B281" s="10">
        <v>58892</v>
      </c>
      <c r="C281" s="10">
        <v>1789469836</v>
      </c>
      <c r="D281" s="10">
        <f t="shared" si="33"/>
        <v>2532.1348626864997</v>
      </c>
      <c r="E281" s="10">
        <v>501</v>
      </c>
      <c r="F281" s="10"/>
      <c r="G281" s="14">
        <v>2001</v>
      </c>
      <c r="H281" s="10">
        <v>97329</v>
      </c>
      <c r="I281" s="10">
        <v>2538745721</v>
      </c>
      <c r="J281" s="10">
        <v>2174</v>
      </c>
      <c r="K281" s="10">
        <v>2484</v>
      </c>
    </row>
    <row r="282" spans="1:13" s="1" customFormat="1" x14ac:dyDescent="0.2">
      <c r="A282" s="14">
        <v>2002</v>
      </c>
      <c r="B282" s="10">
        <v>59294</v>
      </c>
      <c r="C282" s="10">
        <v>1903754787</v>
      </c>
      <c r="D282" s="10">
        <v>2675.5866065706482</v>
      </c>
      <c r="E282" s="10">
        <v>507</v>
      </c>
      <c r="F282" s="10"/>
      <c r="G282" s="14">
        <v>2002</v>
      </c>
      <c r="H282" s="10">
        <v>100186</v>
      </c>
      <c r="I282" s="10">
        <v>2683231449</v>
      </c>
      <c r="J282" s="10">
        <v>2231.8749201485239</v>
      </c>
      <c r="K282" s="10">
        <v>2486</v>
      </c>
    </row>
    <row r="283" spans="1:13" s="1" customFormat="1" x14ac:dyDescent="0.2">
      <c r="A283" s="14">
        <v>2003</v>
      </c>
      <c r="B283" s="10">
        <v>59316</v>
      </c>
      <c r="C283" s="10">
        <v>1943401136</v>
      </c>
      <c r="D283" s="10">
        <v>2730.293591386248</v>
      </c>
      <c r="E283" s="10">
        <v>512</v>
      </c>
      <c r="F283" s="10"/>
      <c r="G283" s="14">
        <v>2003</v>
      </c>
      <c r="H283" s="10">
        <v>101536</v>
      </c>
      <c r="I283" s="10">
        <v>2736050201</v>
      </c>
      <c r="J283" s="10">
        <v>2245.5501833504045</v>
      </c>
      <c r="K283" s="10">
        <v>2508</v>
      </c>
    </row>
    <row r="284" spans="1:13" s="1" customFormat="1" x14ac:dyDescent="0.2">
      <c r="A284" s="17" t="s">
        <v>39</v>
      </c>
      <c r="B284" s="10">
        <v>60710</v>
      </c>
      <c r="C284" s="10">
        <v>2070808737</v>
      </c>
      <c r="D284" s="10">
        <v>2842</v>
      </c>
      <c r="E284" s="10">
        <v>519</v>
      </c>
      <c r="F284" s="10"/>
      <c r="G284" s="17" t="s">
        <v>39</v>
      </c>
      <c r="H284" s="10">
        <v>103381</v>
      </c>
      <c r="I284" s="10">
        <v>2825843950</v>
      </c>
      <c r="J284" s="10">
        <v>2278</v>
      </c>
      <c r="K284" s="10">
        <v>2514</v>
      </c>
    </row>
    <row r="285" spans="1:13" s="1" customFormat="1" x14ac:dyDescent="0.2">
      <c r="A285" s="17" t="s">
        <v>40</v>
      </c>
      <c r="B285" s="10">
        <v>62111</v>
      </c>
      <c r="C285" s="10">
        <v>2129018252</v>
      </c>
      <c r="D285" s="10">
        <v>2856</v>
      </c>
      <c r="E285" s="10">
        <v>535</v>
      </c>
      <c r="F285" s="10"/>
      <c r="G285" s="17" t="s">
        <v>40</v>
      </c>
      <c r="H285" s="10">
        <v>104944</v>
      </c>
      <c r="I285" s="10">
        <v>2929647890</v>
      </c>
      <c r="J285" s="10">
        <v>2326</v>
      </c>
      <c r="K285" s="10">
        <v>2529</v>
      </c>
      <c r="M285" s="1" t="s">
        <v>13</v>
      </c>
    </row>
    <row r="286" spans="1:13" s="1" customFormat="1" x14ac:dyDescent="0.2">
      <c r="A286" s="17" t="s">
        <v>41</v>
      </c>
      <c r="B286" s="10">
        <v>62675</v>
      </c>
      <c r="C286" s="10">
        <v>2259014955</v>
      </c>
      <c r="D286" s="10">
        <v>3004</v>
      </c>
      <c r="E286" s="10">
        <v>543</v>
      </c>
      <c r="F286" s="10"/>
      <c r="G286" s="17" t="s">
        <v>41</v>
      </c>
      <c r="H286" s="10">
        <v>105949</v>
      </c>
      <c r="I286" s="10">
        <v>3071667970</v>
      </c>
      <c r="J286" s="10">
        <v>2556</v>
      </c>
      <c r="K286" s="10">
        <v>2556</v>
      </c>
    </row>
    <row r="287" spans="1:13" s="1" customFormat="1" x14ac:dyDescent="0.2">
      <c r="A287" s="17" t="s">
        <v>42</v>
      </c>
      <c r="B287" s="10">
        <v>63204</v>
      </c>
      <c r="C287" s="10">
        <v>2404967949</v>
      </c>
      <c r="D287" s="10">
        <v>3171</v>
      </c>
      <c r="E287" s="10">
        <v>546</v>
      </c>
      <c r="F287" s="10"/>
      <c r="G287" s="17" t="s">
        <v>42</v>
      </c>
      <c r="H287" s="10">
        <v>108140</v>
      </c>
      <c r="I287" s="10">
        <v>3304974651</v>
      </c>
      <c r="J287" s="10">
        <v>2547</v>
      </c>
      <c r="K287" s="10">
        <v>2580</v>
      </c>
    </row>
    <row r="288" spans="1:13" s="1" customFormat="1" x14ac:dyDescent="0.2">
      <c r="A288" s="17" t="s">
        <v>43</v>
      </c>
      <c r="B288" s="10">
        <v>64343</v>
      </c>
      <c r="C288" s="10">
        <v>2579412400</v>
      </c>
      <c r="D288" s="10">
        <f>C288/(B288*12)</f>
        <v>3340.7058006827988</v>
      </c>
      <c r="E288" s="10">
        <v>546</v>
      </c>
      <c r="F288" s="10"/>
      <c r="G288" s="17" t="s">
        <v>43</v>
      </c>
      <c r="H288" s="10">
        <v>112034</v>
      </c>
      <c r="I288" s="10">
        <v>3580251797</v>
      </c>
      <c r="J288" s="10">
        <f>I288/(H288*12)</f>
        <v>2663.0693933686798</v>
      </c>
      <c r="K288" s="10">
        <v>2603</v>
      </c>
    </row>
    <row r="289" spans="1:11" s="1" customFormat="1" x14ac:dyDescent="0.2">
      <c r="A289" s="17" t="s">
        <v>44</v>
      </c>
      <c r="B289" s="10">
        <v>64134</v>
      </c>
      <c r="C289" s="10">
        <v>2681379661</v>
      </c>
      <c r="D289" s="10">
        <v>3484</v>
      </c>
      <c r="E289" s="10">
        <v>551</v>
      </c>
      <c r="F289" s="10"/>
      <c r="G289" s="17" t="s">
        <v>44</v>
      </c>
      <c r="H289" s="10">
        <v>114208</v>
      </c>
      <c r="I289" s="10">
        <v>3716116848</v>
      </c>
      <c r="J289" s="10">
        <v>2712</v>
      </c>
      <c r="K289" s="10">
        <v>2615</v>
      </c>
    </row>
    <row r="290" spans="1:11" s="1" customFormat="1" x14ac:dyDescent="0.2">
      <c r="A290" s="17" t="s">
        <v>45</v>
      </c>
      <c r="B290" s="10">
        <v>64691</v>
      </c>
      <c r="C290" s="10">
        <v>2688434507</v>
      </c>
      <c r="D290" s="10">
        <v>3463.1743042566454</v>
      </c>
      <c r="E290" s="10">
        <v>549</v>
      </c>
      <c r="F290" s="10"/>
      <c r="G290" s="17" t="s">
        <v>45</v>
      </c>
      <c r="H290" s="10">
        <v>114653</v>
      </c>
      <c r="I290" s="10">
        <v>3669017600</v>
      </c>
      <c r="J290" s="10">
        <v>2666.7550492936657</v>
      </c>
      <c r="K290" s="10">
        <v>2638</v>
      </c>
    </row>
    <row r="291" spans="1:11" s="4" customFormat="1" x14ac:dyDescent="0.2">
      <c r="A291" s="17" t="s">
        <v>47</v>
      </c>
      <c r="B291" s="10">
        <v>66263</v>
      </c>
      <c r="C291" s="10">
        <v>2778581679</v>
      </c>
      <c r="D291" s="10">
        <v>3494</v>
      </c>
      <c r="E291" s="10">
        <v>547</v>
      </c>
      <c r="F291" s="10"/>
      <c r="G291" s="17" t="s">
        <v>47</v>
      </c>
      <c r="H291" s="10">
        <v>117893</v>
      </c>
      <c r="I291" s="10">
        <v>3778953813</v>
      </c>
      <c r="J291" s="10">
        <v>2671</v>
      </c>
      <c r="K291" s="10">
        <v>2642</v>
      </c>
    </row>
    <row r="292" spans="1:11" s="4" customFormat="1" x14ac:dyDescent="0.2">
      <c r="A292" s="20" t="s">
        <v>49</v>
      </c>
      <c r="B292" s="19">
        <v>68704</v>
      </c>
      <c r="C292" s="19">
        <v>2907352832</v>
      </c>
      <c r="D292" s="19">
        <v>3526</v>
      </c>
      <c r="E292" s="19">
        <v>550</v>
      </c>
      <c r="F292" s="19"/>
      <c r="G292" s="20" t="s">
        <v>49</v>
      </c>
      <c r="H292" s="19">
        <v>119198</v>
      </c>
      <c r="I292" s="19">
        <v>3791732225</v>
      </c>
      <c r="J292" s="19">
        <v>2651</v>
      </c>
      <c r="K292" s="19">
        <v>2656</v>
      </c>
    </row>
    <row r="293" spans="1:11" s="4" customFormat="1" ht="12" x14ac:dyDescent="0.2">
      <c r="A293" s="25"/>
      <c r="B293" s="26"/>
      <c r="C293" s="7"/>
      <c r="D293" s="7"/>
      <c r="E293" s="7"/>
      <c r="F293" s="7"/>
      <c r="G293" s="6"/>
      <c r="H293" s="7"/>
      <c r="I293" s="7"/>
      <c r="J293" s="7"/>
      <c r="K293" s="7"/>
    </row>
    <row r="294" spans="1:11" s="1" customFormat="1" x14ac:dyDescent="0.2">
      <c r="A294" s="27" t="s">
        <v>48</v>
      </c>
      <c r="B294" s="27"/>
      <c r="C294" s="27"/>
      <c r="D294" s="27"/>
      <c r="E294" s="27"/>
      <c r="F294" s="27"/>
      <c r="G294" s="27"/>
      <c r="H294" s="27"/>
      <c r="I294" s="27"/>
      <c r="J294" s="27"/>
      <c r="K294" s="27"/>
    </row>
    <row r="295" spans="1:11" s="1" customFormat="1" ht="12" x14ac:dyDescent="0.2"/>
    <row r="296" spans="1:11" s="1" customFormat="1" ht="12" x14ac:dyDescent="0.2"/>
    <row r="297" spans="1:11" s="1" customFormat="1" ht="12" x14ac:dyDescent="0.2"/>
    <row r="298" spans="1:11" s="1" customFormat="1" ht="12" x14ac:dyDescent="0.2">
      <c r="C298" s="3"/>
      <c r="I298" s="3"/>
    </row>
    <row r="299" spans="1:11" s="1" customFormat="1" ht="12" x14ac:dyDescent="0.2"/>
    <row r="300" spans="1:11" s="1" customFormat="1" ht="12" x14ac:dyDescent="0.2"/>
    <row r="301" spans="1:11" s="1" customFormat="1" ht="12" x14ac:dyDescent="0.2"/>
    <row r="302" spans="1:11" s="1" customFormat="1" ht="12" x14ac:dyDescent="0.2"/>
    <row r="303" spans="1:11" s="1" customFormat="1" ht="12" x14ac:dyDescent="0.2"/>
    <row r="304" spans="1:11" s="1" customFormat="1" ht="12" x14ac:dyDescent="0.2"/>
    <row r="305" spans="1:7" s="1" customFormat="1" ht="12" x14ac:dyDescent="0.2"/>
    <row r="306" spans="1:7" s="1" customFormat="1" ht="12" x14ac:dyDescent="0.2"/>
    <row r="307" spans="1:7" s="1" customFormat="1" ht="12" x14ac:dyDescent="0.2"/>
    <row r="308" spans="1:7" s="1" customFormat="1" ht="12" x14ac:dyDescent="0.2"/>
    <row r="309" spans="1:7" s="1" customFormat="1" ht="12" x14ac:dyDescent="0.2"/>
    <row r="310" spans="1:7" s="1" customFormat="1" ht="12" x14ac:dyDescent="0.2"/>
    <row r="311" spans="1:7" s="1" customFormat="1" ht="12" x14ac:dyDescent="0.2"/>
    <row r="312" spans="1:7" s="1" customFormat="1" ht="12" x14ac:dyDescent="0.2"/>
    <row r="313" spans="1:7" s="1" customFormat="1" ht="12" x14ac:dyDescent="0.2"/>
    <row r="314" spans="1:7" s="1" customFormat="1" ht="12" x14ac:dyDescent="0.2">
      <c r="A314" s="2"/>
      <c r="G314" s="2"/>
    </row>
    <row r="315" spans="1:7" s="1" customFormat="1" ht="12" x14ac:dyDescent="0.2"/>
    <row r="316" spans="1:7" s="1" customFormat="1" ht="12" x14ac:dyDescent="0.2"/>
    <row r="317" spans="1:7" s="1" customFormat="1" ht="12" x14ac:dyDescent="0.2"/>
    <row r="318" spans="1:7" s="1" customFormat="1" ht="12" x14ac:dyDescent="0.2"/>
    <row r="319" spans="1:7" s="1" customFormat="1" ht="12" x14ac:dyDescent="0.2"/>
    <row r="320" spans="1:7" s="1" customFormat="1" ht="12" x14ac:dyDescent="0.2"/>
    <row r="321" spans="3:9" s="1" customFormat="1" ht="12" x14ac:dyDescent="0.2">
      <c r="C321" s="3"/>
      <c r="I321" s="3"/>
    </row>
    <row r="322" spans="3:9" s="1" customFormat="1" ht="12" x14ac:dyDescent="0.2"/>
    <row r="323" spans="3:9" s="1" customFormat="1" ht="12" x14ac:dyDescent="0.2"/>
    <row r="324" spans="3:9" s="1" customFormat="1" ht="12" x14ac:dyDescent="0.2"/>
    <row r="325" spans="3:9" s="1" customFormat="1" ht="12" x14ac:dyDescent="0.2"/>
    <row r="326" spans="3:9" s="1" customFormat="1" ht="12" x14ac:dyDescent="0.2"/>
    <row r="327" spans="3:9" s="1" customFormat="1" ht="12" x14ac:dyDescent="0.2"/>
    <row r="328" spans="3:9" s="1" customFormat="1" ht="12" x14ac:dyDescent="0.2"/>
    <row r="329" spans="3:9" s="1" customFormat="1" ht="12" x14ac:dyDescent="0.2"/>
    <row r="330" spans="3:9" s="1" customFormat="1" ht="12" x14ac:dyDescent="0.2"/>
    <row r="331" spans="3:9" s="1" customFormat="1" ht="12" x14ac:dyDescent="0.2"/>
    <row r="332" spans="3:9" s="1" customFormat="1" ht="12" x14ac:dyDescent="0.2"/>
    <row r="333" spans="3:9" s="1" customFormat="1" ht="12" x14ac:dyDescent="0.2"/>
    <row r="334" spans="3:9" s="1" customFormat="1" ht="12" x14ac:dyDescent="0.2"/>
    <row r="335" spans="3:9" s="1" customFormat="1" ht="12" x14ac:dyDescent="0.2"/>
    <row r="336" spans="3:9" s="1" customFormat="1" ht="12" x14ac:dyDescent="0.2"/>
    <row r="337" spans="1:9" s="1" customFormat="1" ht="12" x14ac:dyDescent="0.2">
      <c r="A337" s="2"/>
      <c r="G337" s="2"/>
    </row>
    <row r="338" spans="1:9" s="1" customFormat="1" ht="12" x14ac:dyDescent="0.2"/>
    <row r="339" spans="1:9" s="1" customFormat="1" ht="12" x14ac:dyDescent="0.2"/>
    <row r="340" spans="1:9" s="1" customFormat="1" ht="12" x14ac:dyDescent="0.2"/>
    <row r="341" spans="1:9" s="1" customFormat="1" ht="12" x14ac:dyDescent="0.2"/>
    <row r="342" spans="1:9" s="1" customFormat="1" ht="12" x14ac:dyDescent="0.2"/>
    <row r="343" spans="1:9" s="1" customFormat="1" ht="12" x14ac:dyDescent="0.2"/>
    <row r="344" spans="1:9" s="1" customFormat="1" ht="12" x14ac:dyDescent="0.2">
      <c r="C344" s="3"/>
      <c r="I344" s="3"/>
    </row>
    <row r="345" spans="1:9" s="1" customFormat="1" ht="12" x14ac:dyDescent="0.2"/>
    <row r="346" spans="1:9" s="1" customFormat="1" ht="12" x14ac:dyDescent="0.2"/>
    <row r="347" spans="1:9" s="1" customFormat="1" ht="12" x14ac:dyDescent="0.2"/>
    <row r="348" spans="1:9" s="1" customFormat="1" ht="12" x14ac:dyDescent="0.2"/>
    <row r="349" spans="1:9" s="1" customFormat="1" ht="12" x14ac:dyDescent="0.2"/>
    <row r="350" spans="1:9" s="1" customFormat="1" ht="12" x14ac:dyDescent="0.2"/>
    <row r="351" spans="1:9" s="1" customFormat="1" ht="12" x14ac:dyDescent="0.2"/>
    <row r="352" spans="1:9" s="1" customFormat="1" ht="12" x14ac:dyDescent="0.2"/>
    <row r="353" spans="1:9" s="1" customFormat="1" ht="12" x14ac:dyDescent="0.2"/>
    <row r="354" spans="1:9" s="1" customFormat="1" ht="12" x14ac:dyDescent="0.2"/>
    <row r="355" spans="1:9" s="1" customFormat="1" ht="12" x14ac:dyDescent="0.2"/>
    <row r="356" spans="1:9" s="1" customFormat="1" ht="12" x14ac:dyDescent="0.2"/>
    <row r="357" spans="1:9" s="1" customFormat="1" ht="12" x14ac:dyDescent="0.2"/>
    <row r="358" spans="1:9" s="1" customFormat="1" ht="12" x14ac:dyDescent="0.2"/>
    <row r="359" spans="1:9" s="1" customFormat="1" ht="12" x14ac:dyDescent="0.2"/>
    <row r="360" spans="1:9" s="1" customFormat="1" ht="12" x14ac:dyDescent="0.2">
      <c r="A360" s="2"/>
      <c r="G360" s="2"/>
    </row>
    <row r="361" spans="1:9" s="1" customFormat="1" ht="12" x14ac:dyDescent="0.2"/>
    <row r="362" spans="1:9" s="1" customFormat="1" ht="12" x14ac:dyDescent="0.2"/>
    <row r="363" spans="1:9" s="1" customFormat="1" ht="12" x14ac:dyDescent="0.2"/>
    <row r="364" spans="1:9" s="1" customFormat="1" ht="12" x14ac:dyDescent="0.2"/>
    <row r="365" spans="1:9" s="1" customFormat="1" ht="12" x14ac:dyDescent="0.2"/>
    <row r="366" spans="1:9" s="1" customFormat="1" ht="12" x14ac:dyDescent="0.2"/>
    <row r="367" spans="1:9" s="1" customFormat="1" ht="12" x14ac:dyDescent="0.2">
      <c r="C367" s="3"/>
      <c r="I367" s="3"/>
    </row>
    <row r="368" spans="1:9" s="1" customFormat="1" ht="12" x14ac:dyDescent="0.2"/>
    <row r="369" spans="1:7" s="1" customFormat="1" ht="12" x14ac:dyDescent="0.2"/>
    <row r="370" spans="1:7" s="1" customFormat="1" ht="12" x14ac:dyDescent="0.2"/>
    <row r="371" spans="1:7" s="1" customFormat="1" ht="12" x14ac:dyDescent="0.2"/>
    <row r="372" spans="1:7" s="1" customFormat="1" ht="12" x14ac:dyDescent="0.2"/>
    <row r="373" spans="1:7" s="1" customFormat="1" ht="12" x14ac:dyDescent="0.2"/>
    <row r="374" spans="1:7" s="1" customFormat="1" ht="12" x14ac:dyDescent="0.2"/>
    <row r="375" spans="1:7" s="1" customFormat="1" ht="12" x14ac:dyDescent="0.2"/>
    <row r="376" spans="1:7" s="1" customFormat="1" ht="12" x14ac:dyDescent="0.2"/>
    <row r="377" spans="1:7" s="1" customFormat="1" ht="12" x14ac:dyDescent="0.2"/>
    <row r="378" spans="1:7" s="1" customFormat="1" ht="12" x14ac:dyDescent="0.2"/>
    <row r="379" spans="1:7" s="1" customFormat="1" ht="12" x14ac:dyDescent="0.2"/>
    <row r="380" spans="1:7" s="1" customFormat="1" ht="12" x14ac:dyDescent="0.2"/>
    <row r="381" spans="1:7" s="1" customFormat="1" ht="12" x14ac:dyDescent="0.2"/>
    <row r="382" spans="1:7" s="1" customFormat="1" ht="12" x14ac:dyDescent="0.2"/>
    <row r="383" spans="1:7" s="1" customFormat="1" ht="12" x14ac:dyDescent="0.2">
      <c r="A383" s="2"/>
      <c r="G383" s="2"/>
    </row>
    <row r="384" spans="1:7" s="1" customFormat="1" ht="12" x14ac:dyDescent="0.2"/>
    <row r="385" spans="3:9" s="1" customFormat="1" ht="12" x14ac:dyDescent="0.2"/>
    <row r="386" spans="3:9" s="1" customFormat="1" ht="12" x14ac:dyDescent="0.2"/>
    <row r="387" spans="3:9" s="1" customFormat="1" ht="12" x14ac:dyDescent="0.2"/>
    <row r="388" spans="3:9" s="1" customFormat="1" ht="12" x14ac:dyDescent="0.2"/>
    <row r="389" spans="3:9" s="1" customFormat="1" ht="12" x14ac:dyDescent="0.2"/>
    <row r="390" spans="3:9" s="1" customFormat="1" ht="12" x14ac:dyDescent="0.2">
      <c r="C390" s="3"/>
      <c r="I390" s="3"/>
    </row>
    <row r="391" spans="3:9" s="1" customFormat="1" ht="12" x14ac:dyDescent="0.2"/>
    <row r="392" spans="3:9" s="1" customFormat="1" ht="12" x14ac:dyDescent="0.2"/>
    <row r="393" spans="3:9" s="1" customFormat="1" ht="12" x14ac:dyDescent="0.2"/>
    <row r="394" spans="3:9" s="1" customFormat="1" ht="12" x14ac:dyDescent="0.2"/>
    <row r="395" spans="3:9" s="1" customFormat="1" ht="12" x14ac:dyDescent="0.2"/>
    <row r="396" spans="3:9" s="1" customFormat="1" ht="12" x14ac:dyDescent="0.2"/>
    <row r="397" spans="3:9" s="1" customFormat="1" ht="12" x14ac:dyDescent="0.2"/>
    <row r="398" spans="3:9" s="1" customFormat="1" ht="12" x14ac:dyDescent="0.2"/>
    <row r="399" spans="3:9" s="1" customFormat="1" ht="12" x14ac:dyDescent="0.2"/>
    <row r="400" spans="3:9" s="1" customFormat="1" ht="12" x14ac:dyDescent="0.2"/>
    <row r="401" spans="1:9" s="1" customFormat="1" ht="12" x14ac:dyDescent="0.2"/>
    <row r="402" spans="1:9" s="1" customFormat="1" ht="12" x14ac:dyDescent="0.2"/>
    <row r="403" spans="1:9" s="1" customFormat="1" ht="12" x14ac:dyDescent="0.2"/>
    <row r="404" spans="1:9" s="1" customFormat="1" ht="12" x14ac:dyDescent="0.2"/>
    <row r="405" spans="1:9" s="1" customFormat="1" ht="12" x14ac:dyDescent="0.2"/>
    <row r="406" spans="1:9" s="1" customFormat="1" ht="12" x14ac:dyDescent="0.2">
      <c r="A406" s="2"/>
      <c r="G406" s="2"/>
    </row>
    <row r="407" spans="1:9" s="1" customFormat="1" ht="12" x14ac:dyDescent="0.2"/>
    <row r="408" spans="1:9" s="1" customFormat="1" ht="12" x14ac:dyDescent="0.2"/>
    <row r="409" spans="1:9" s="1" customFormat="1" ht="12" x14ac:dyDescent="0.2"/>
    <row r="410" spans="1:9" s="1" customFormat="1" ht="12" x14ac:dyDescent="0.2"/>
    <row r="411" spans="1:9" s="1" customFormat="1" ht="12" x14ac:dyDescent="0.2"/>
    <row r="412" spans="1:9" s="1" customFormat="1" ht="12" x14ac:dyDescent="0.2"/>
    <row r="413" spans="1:9" s="1" customFormat="1" ht="12" x14ac:dyDescent="0.2">
      <c r="C413" s="3"/>
      <c r="I413" s="3"/>
    </row>
    <row r="414" spans="1:9" s="1" customFormat="1" ht="12" x14ac:dyDescent="0.2"/>
    <row r="415" spans="1:9" s="1" customFormat="1" ht="12" x14ac:dyDescent="0.2"/>
    <row r="416" spans="1:9" s="1" customFormat="1" ht="12" x14ac:dyDescent="0.2"/>
    <row r="417" spans="1:7" s="1" customFormat="1" ht="12" x14ac:dyDescent="0.2"/>
    <row r="418" spans="1:7" s="1" customFormat="1" ht="12" x14ac:dyDescent="0.2"/>
    <row r="419" spans="1:7" s="1" customFormat="1" ht="12" x14ac:dyDescent="0.2"/>
    <row r="420" spans="1:7" s="1" customFormat="1" ht="12" x14ac:dyDescent="0.2"/>
    <row r="421" spans="1:7" s="1" customFormat="1" ht="12" x14ac:dyDescent="0.2"/>
    <row r="422" spans="1:7" s="1" customFormat="1" ht="12" x14ac:dyDescent="0.2"/>
    <row r="423" spans="1:7" s="1" customFormat="1" ht="12" x14ac:dyDescent="0.2"/>
    <row r="424" spans="1:7" s="1" customFormat="1" ht="12" x14ac:dyDescent="0.2"/>
    <row r="425" spans="1:7" s="1" customFormat="1" ht="12" x14ac:dyDescent="0.2"/>
    <row r="426" spans="1:7" s="1" customFormat="1" ht="12" x14ac:dyDescent="0.2"/>
    <row r="427" spans="1:7" s="1" customFormat="1" ht="12" x14ac:dyDescent="0.2"/>
    <row r="428" spans="1:7" s="1" customFormat="1" ht="12" x14ac:dyDescent="0.2"/>
    <row r="429" spans="1:7" s="1" customFormat="1" ht="12" x14ac:dyDescent="0.2">
      <c r="A429" s="2"/>
      <c r="G429" s="2"/>
    </row>
    <row r="430" spans="1:7" s="1" customFormat="1" ht="12" x14ac:dyDescent="0.2"/>
    <row r="431" spans="1:7" s="1" customFormat="1" ht="12" x14ac:dyDescent="0.2"/>
    <row r="432" spans="1:7" s="1" customFormat="1" ht="12" x14ac:dyDescent="0.2"/>
    <row r="433" spans="3:13" s="1" customFormat="1" ht="12" x14ac:dyDescent="0.2"/>
    <row r="434" spans="3:13" s="1" customFormat="1" ht="12" x14ac:dyDescent="0.2"/>
    <row r="435" spans="3:13" s="1" customFormat="1" ht="12" x14ac:dyDescent="0.2"/>
    <row r="436" spans="3:13" s="1" customFormat="1" ht="12" x14ac:dyDescent="0.2">
      <c r="C436" s="3"/>
      <c r="I436" s="3"/>
    </row>
    <row r="437" spans="3:13" s="1" customFormat="1" ht="12" x14ac:dyDescent="0.2"/>
    <row r="438" spans="3:13" s="1" customFormat="1" ht="12" x14ac:dyDescent="0.2"/>
    <row r="439" spans="3:13" s="1" customFormat="1" ht="12" x14ac:dyDescent="0.2"/>
    <row r="440" spans="3:13" s="1" customFormat="1" ht="12" x14ac:dyDescent="0.2"/>
    <row r="441" spans="3:13" s="1" customFormat="1" ht="12" x14ac:dyDescent="0.2"/>
    <row r="442" spans="3:13" s="1" customFormat="1" ht="12" x14ac:dyDescent="0.2"/>
    <row r="443" spans="3:13" s="1" customFormat="1" ht="12" x14ac:dyDescent="0.2"/>
    <row r="444" spans="3:13" s="1" customFormat="1" ht="12" x14ac:dyDescent="0.2"/>
    <row r="445" spans="3:13" s="1" customFormat="1" ht="12" x14ac:dyDescent="0.2">
      <c r="M445" s="1" t="s">
        <v>13</v>
      </c>
    </row>
    <row r="446" spans="3:13" s="1" customFormat="1" ht="12" x14ac:dyDescent="0.2"/>
    <row r="447" spans="3:13" s="1" customFormat="1" ht="12" x14ac:dyDescent="0.2"/>
    <row r="448" spans="3:13" s="1" customFormat="1" ht="12" x14ac:dyDescent="0.2"/>
    <row r="449" spans="1:9" s="1" customFormat="1" ht="12" x14ac:dyDescent="0.2"/>
    <row r="450" spans="1:9" s="1" customFormat="1" ht="12" x14ac:dyDescent="0.2"/>
    <row r="451" spans="1:9" s="1" customFormat="1" ht="12" x14ac:dyDescent="0.2"/>
    <row r="452" spans="1:9" s="1" customFormat="1" ht="12" x14ac:dyDescent="0.2">
      <c r="A452" s="2"/>
      <c r="G452" s="2"/>
    </row>
    <row r="453" spans="1:9" s="1" customFormat="1" ht="12" x14ac:dyDescent="0.2"/>
    <row r="454" spans="1:9" s="1" customFormat="1" ht="12" x14ac:dyDescent="0.2"/>
    <row r="455" spans="1:9" s="1" customFormat="1" ht="12" x14ac:dyDescent="0.2"/>
    <row r="456" spans="1:9" s="1" customFormat="1" ht="12" x14ac:dyDescent="0.2"/>
    <row r="457" spans="1:9" s="1" customFormat="1" ht="12" x14ac:dyDescent="0.2"/>
    <row r="458" spans="1:9" s="1" customFormat="1" ht="12" x14ac:dyDescent="0.2"/>
    <row r="459" spans="1:9" s="1" customFormat="1" ht="12" x14ac:dyDescent="0.2">
      <c r="C459" s="3"/>
      <c r="I459" s="3"/>
    </row>
    <row r="460" spans="1:9" s="1" customFormat="1" ht="12" x14ac:dyDescent="0.2"/>
    <row r="461" spans="1:9" s="1" customFormat="1" ht="12" x14ac:dyDescent="0.2"/>
    <row r="462" spans="1:9" s="1" customFormat="1" ht="12" x14ac:dyDescent="0.2"/>
    <row r="463" spans="1:9" s="1" customFormat="1" ht="12" x14ac:dyDescent="0.2"/>
    <row r="464" spans="1:9" s="1" customFormat="1" ht="12" x14ac:dyDescent="0.2"/>
    <row r="465" spans="1:7" s="1" customFormat="1" ht="12" x14ac:dyDescent="0.2"/>
    <row r="466" spans="1:7" s="1" customFormat="1" ht="12" x14ac:dyDescent="0.2"/>
    <row r="467" spans="1:7" s="1" customFormat="1" ht="12" x14ac:dyDescent="0.2"/>
    <row r="468" spans="1:7" s="1" customFormat="1" ht="12" x14ac:dyDescent="0.2"/>
    <row r="469" spans="1:7" s="1" customFormat="1" ht="12" x14ac:dyDescent="0.2"/>
    <row r="470" spans="1:7" s="1" customFormat="1" ht="12" x14ac:dyDescent="0.2"/>
    <row r="471" spans="1:7" s="1" customFormat="1" ht="12" x14ac:dyDescent="0.2"/>
    <row r="472" spans="1:7" s="1" customFormat="1" ht="12" x14ac:dyDescent="0.2"/>
    <row r="473" spans="1:7" s="1" customFormat="1" ht="12" x14ac:dyDescent="0.2"/>
    <row r="474" spans="1:7" s="1" customFormat="1" ht="12" x14ac:dyDescent="0.2"/>
    <row r="475" spans="1:7" s="1" customFormat="1" ht="12" x14ac:dyDescent="0.2">
      <c r="A475" s="2"/>
      <c r="G475" s="2"/>
    </row>
    <row r="476" spans="1:7" s="1" customFormat="1" ht="12" x14ac:dyDescent="0.2"/>
    <row r="477" spans="1:7" s="1" customFormat="1" ht="12" x14ac:dyDescent="0.2"/>
    <row r="478" spans="1:7" s="1" customFormat="1" ht="12" x14ac:dyDescent="0.2"/>
    <row r="479" spans="1:7" s="1" customFormat="1" ht="12" x14ac:dyDescent="0.2"/>
    <row r="480" spans="1:7" s="1" customFormat="1" ht="12" x14ac:dyDescent="0.2"/>
    <row r="481" spans="3:9" s="1" customFormat="1" ht="12" x14ac:dyDescent="0.2"/>
    <row r="482" spans="3:9" s="1" customFormat="1" ht="12" x14ac:dyDescent="0.2">
      <c r="C482" s="3"/>
      <c r="I482" s="3"/>
    </row>
    <row r="483" spans="3:9" s="1" customFormat="1" ht="12" x14ac:dyDescent="0.2">
      <c r="I483" s="3"/>
    </row>
    <row r="484" spans="3:9" s="1" customFormat="1" ht="12" x14ac:dyDescent="0.2"/>
    <row r="485" spans="3:9" s="1" customFormat="1" ht="12" x14ac:dyDescent="0.2"/>
    <row r="486" spans="3:9" s="1" customFormat="1" ht="12" x14ac:dyDescent="0.2"/>
    <row r="487" spans="3:9" s="1" customFormat="1" ht="12" x14ac:dyDescent="0.2"/>
    <row r="488" spans="3:9" s="1" customFormat="1" ht="12" x14ac:dyDescent="0.2"/>
    <row r="489" spans="3:9" s="1" customFormat="1" ht="12" x14ac:dyDescent="0.2"/>
    <row r="490" spans="3:9" s="1" customFormat="1" ht="12" x14ac:dyDescent="0.2"/>
    <row r="491" spans="3:9" s="1" customFormat="1" ht="12" x14ac:dyDescent="0.2"/>
    <row r="492" spans="3:9" s="1" customFormat="1" ht="12" x14ac:dyDescent="0.2"/>
    <row r="493" spans="3:9" s="1" customFormat="1" ht="12" x14ac:dyDescent="0.2"/>
    <row r="494" spans="3:9" s="1" customFormat="1" ht="12" x14ac:dyDescent="0.2"/>
    <row r="495" spans="3:9" s="1" customFormat="1" ht="12" x14ac:dyDescent="0.2"/>
    <row r="496" spans="3:9" s="1" customFormat="1" ht="12" x14ac:dyDescent="0.2"/>
    <row r="497" spans="1:9" s="1" customFormat="1" ht="12" x14ac:dyDescent="0.2"/>
    <row r="498" spans="1:9" s="1" customFormat="1" ht="12" x14ac:dyDescent="0.2">
      <c r="A498" s="2"/>
      <c r="G498" s="2"/>
    </row>
    <row r="499" spans="1:9" s="1" customFormat="1" ht="12" x14ac:dyDescent="0.2"/>
    <row r="500" spans="1:9" s="1" customFormat="1" ht="12" x14ac:dyDescent="0.2"/>
    <row r="501" spans="1:9" s="1" customFormat="1" ht="12" x14ac:dyDescent="0.2"/>
    <row r="502" spans="1:9" s="1" customFormat="1" ht="12" x14ac:dyDescent="0.2"/>
    <row r="503" spans="1:9" s="1" customFormat="1" ht="12" x14ac:dyDescent="0.2"/>
    <row r="504" spans="1:9" s="1" customFormat="1" ht="12" x14ac:dyDescent="0.2"/>
    <row r="505" spans="1:9" s="1" customFormat="1" ht="12" x14ac:dyDescent="0.2">
      <c r="C505" s="3"/>
      <c r="I505" s="3"/>
    </row>
    <row r="506" spans="1:9" s="1" customFormat="1" ht="12" x14ac:dyDescent="0.2"/>
    <row r="507" spans="1:9" s="1" customFormat="1" ht="12" x14ac:dyDescent="0.2"/>
    <row r="508" spans="1:9" s="1" customFormat="1" ht="12" x14ac:dyDescent="0.2"/>
    <row r="509" spans="1:9" s="1" customFormat="1" ht="12" x14ac:dyDescent="0.2"/>
    <row r="510" spans="1:9" s="1" customFormat="1" ht="12" x14ac:dyDescent="0.2"/>
    <row r="511" spans="1:9" s="1" customFormat="1" ht="12" x14ac:dyDescent="0.2"/>
    <row r="512" spans="1:9" s="1" customFormat="1" ht="12" x14ac:dyDescent="0.2"/>
    <row r="513" spans="1:9" s="1" customFormat="1" ht="12" x14ac:dyDescent="0.2"/>
    <row r="514" spans="1:9" s="1" customFormat="1" ht="12" x14ac:dyDescent="0.2"/>
    <row r="515" spans="1:9" s="1" customFormat="1" ht="12" x14ac:dyDescent="0.2"/>
    <row r="516" spans="1:9" s="1" customFormat="1" ht="12" x14ac:dyDescent="0.2"/>
    <row r="517" spans="1:9" s="1" customFormat="1" ht="12" x14ac:dyDescent="0.2"/>
    <row r="518" spans="1:9" s="1" customFormat="1" ht="12" x14ac:dyDescent="0.2"/>
    <row r="519" spans="1:9" s="1" customFormat="1" ht="12" x14ac:dyDescent="0.2"/>
    <row r="520" spans="1:9" s="1" customFormat="1" ht="12" x14ac:dyDescent="0.2"/>
    <row r="521" spans="1:9" s="1" customFormat="1" ht="12" x14ac:dyDescent="0.2">
      <c r="A521" s="2"/>
      <c r="G521" s="2"/>
    </row>
    <row r="522" spans="1:9" s="1" customFormat="1" ht="12" x14ac:dyDescent="0.2"/>
    <row r="523" spans="1:9" s="1" customFormat="1" ht="12" x14ac:dyDescent="0.2"/>
    <row r="524" spans="1:9" s="1" customFormat="1" ht="12" x14ac:dyDescent="0.2"/>
    <row r="525" spans="1:9" s="1" customFormat="1" ht="12" x14ac:dyDescent="0.2"/>
    <row r="526" spans="1:9" s="1" customFormat="1" ht="12" x14ac:dyDescent="0.2"/>
    <row r="527" spans="1:9" s="1" customFormat="1" ht="12" x14ac:dyDescent="0.2"/>
    <row r="528" spans="1:9" s="1" customFormat="1" ht="12" x14ac:dyDescent="0.2">
      <c r="C528" s="3"/>
      <c r="I528" s="3"/>
    </row>
    <row r="529" spans="1:7" s="1" customFormat="1" ht="12" x14ac:dyDescent="0.2"/>
    <row r="530" spans="1:7" s="1" customFormat="1" ht="12" x14ac:dyDescent="0.2"/>
    <row r="531" spans="1:7" s="1" customFormat="1" ht="12" x14ac:dyDescent="0.2"/>
    <row r="532" spans="1:7" s="1" customFormat="1" ht="12" x14ac:dyDescent="0.2"/>
    <row r="533" spans="1:7" s="1" customFormat="1" ht="12" x14ac:dyDescent="0.2"/>
    <row r="534" spans="1:7" s="1" customFormat="1" ht="12" x14ac:dyDescent="0.2"/>
    <row r="535" spans="1:7" s="1" customFormat="1" ht="12" x14ac:dyDescent="0.2"/>
    <row r="536" spans="1:7" s="1" customFormat="1" ht="12" x14ac:dyDescent="0.2"/>
    <row r="537" spans="1:7" s="1" customFormat="1" ht="12" x14ac:dyDescent="0.2"/>
    <row r="538" spans="1:7" s="1" customFormat="1" ht="12" x14ac:dyDescent="0.2"/>
    <row r="539" spans="1:7" s="1" customFormat="1" ht="12" x14ac:dyDescent="0.2"/>
    <row r="540" spans="1:7" s="1" customFormat="1" ht="12" x14ac:dyDescent="0.2"/>
    <row r="541" spans="1:7" s="1" customFormat="1" ht="12" x14ac:dyDescent="0.2"/>
    <row r="542" spans="1:7" s="1" customFormat="1" ht="12" x14ac:dyDescent="0.2"/>
    <row r="543" spans="1:7" s="1" customFormat="1" ht="12" x14ac:dyDescent="0.2"/>
    <row r="544" spans="1:7" s="1" customFormat="1" ht="12" x14ac:dyDescent="0.2">
      <c r="A544" s="2"/>
      <c r="G544" s="2"/>
    </row>
    <row r="545" spans="3:3" s="1" customFormat="1" ht="12" x14ac:dyDescent="0.2"/>
    <row r="546" spans="3:3" s="1" customFormat="1" ht="12" x14ac:dyDescent="0.2"/>
    <row r="547" spans="3:3" s="1" customFormat="1" ht="12" x14ac:dyDescent="0.2"/>
    <row r="548" spans="3:3" s="1" customFormat="1" ht="12" x14ac:dyDescent="0.2"/>
    <row r="549" spans="3:3" s="1" customFormat="1" ht="12" x14ac:dyDescent="0.2"/>
    <row r="550" spans="3:3" s="1" customFormat="1" ht="12" x14ac:dyDescent="0.2"/>
    <row r="551" spans="3:3" s="1" customFormat="1" ht="12" x14ac:dyDescent="0.2">
      <c r="C551" s="3"/>
    </row>
    <row r="552" spans="3:3" s="1" customFormat="1" ht="12" x14ac:dyDescent="0.2"/>
    <row r="553" spans="3:3" s="1" customFormat="1" ht="12" x14ac:dyDescent="0.2"/>
    <row r="554" spans="3:3" s="1" customFormat="1" ht="12" x14ac:dyDescent="0.2"/>
    <row r="555" spans="3:3" s="1" customFormat="1" ht="12" x14ac:dyDescent="0.2"/>
    <row r="556" spans="3:3" s="1" customFormat="1" ht="12" x14ac:dyDescent="0.2"/>
    <row r="557" spans="3:3" s="1" customFormat="1" ht="12" x14ac:dyDescent="0.2"/>
    <row r="558" spans="3:3" s="1" customFormat="1" ht="12" x14ac:dyDescent="0.2"/>
    <row r="559" spans="3:3" s="1" customFormat="1" ht="12" x14ac:dyDescent="0.2"/>
    <row r="560" spans="3:3" s="1" customFormat="1" ht="12" x14ac:dyDescent="0.2"/>
    <row r="561" spans="1:9" s="1" customFormat="1" ht="12" x14ac:dyDescent="0.2"/>
    <row r="562" spans="1:9" s="1" customFormat="1" ht="12" x14ac:dyDescent="0.2"/>
    <row r="563" spans="1:9" s="1" customFormat="1" ht="12" x14ac:dyDescent="0.2"/>
    <row r="564" spans="1:9" s="1" customFormat="1" ht="12" x14ac:dyDescent="0.2"/>
    <row r="565" spans="1:9" s="1" customFormat="1" ht="12" x14ac:dyDescent="0.2"/>
    <row r="566" spans="1:9" s="1" customFormat="1" ht="12" x14ac:dyDescent="0.2"/>
    <row r="567" spans="1:9" s="1" customFormat="1" ht="12" x14ac:dyDescent="0.2">
      <c r="A567" s="2"/>
      <c r="G567" s="2"/>
    </row>
    <row r="568" spans="1:9" s="1" customFormat="1" ht="12" x14ac:dyDescent="0.2"/>
    <row r="569" spans="1:9" s="1" customFormat="1" ht="12" x14ac:dyDescent="0.2"/>
    <row r="570" spans="1:9" s="1" customFormat="1" ht="12" x14ac:dyDescent="0.2"/>
    <row r="571" spans="1:9" s="1" customFormat="1" ht="12" x14ac:dyDescent="0.2"/>
    <row r="572" spans="1:9" s="1" customFormat="1" ht="12" x14ac:dyDescent="0.2"/>
    <row r="573" spans="1:9" s="1" customFormat="1" ht="12" x14ac:dyDescent="0.2"/>
    <row r="574" spans="1:9" s="1" customFormat="1" ht="12" x14ac:dyDescent="0.2">
      <c r="C574" s="3"/>
      <c r="I574" s="3"/>
    </row>
    <row r="575" spans="1:9" s="1" customFormat="1" ht="12" x14ac:dyDescent="0.2"/>
    <row r="576" spans="1:9" s="1" customFormat="1" ht="12" x14ac:dyDescent="0.2"/>
    <row r="577" spans="1:7" s="1" customFormat="1" ht="12" x14ac:dyDescent="0.2"/>
    <row r="578" spans="1:7" s="1" customFormat="1" ht="12" x14ac:dyDescent="0.2"/>
    <row r="579" spans="1:7" s="1" customFormat="1" ht="12" x14ac:dyDescent="0.2"/>
    <row r="580" spans="1:7" s="1" customFormat="1" ht="12" x14ac:dyDescent="0.2"/>
    <row r="581" spans="1:7" s="1" customFormat="1" ht="12" x14ac:dyDescent="0.2"/>
    <row r="582" spans="1:7" s="1" customFormat="1" ht="12" x14ac:dyDescent="0.2"/>
    <row r="583" spans="1:7" s="1" customFormat="1" ht="12" x14ac:dyDescent="0.2"/>
    <row r="584" spans="1:7" s="1" customFormat="1" ht="12" x14ac:dyDescent="0.2"/>
    <row r="585" spans="1:7" s="1" customFormat="1" ht="12" x14ac:dyDescent="0.2"/>
    <row r="586" spans="1:7" s="1" customFormat="1" ht="12" x14ac:dyDescent="0.2"/>
    <row r="587" spans="1:7" s="1" customFormat="1" ht="12" x14ac:dyDescent="0.2"/>
    <row r="588" spans="1:7" s="1" customFormat="1" ht="12" x14ac:dyDescent="0.2"/>
    <row r="589" spans="1:7" s="1" customFormat="1" ht="12" x14ac:dyDescent="0.2"/>
    <row r="590" spans="1:7" s="1" customFormat="1" ht="12" x14ac:dyDescent="0.2">
      <c r="A590" s="2"/>
      <c r="G590" s="2"/>
    </row>
    <row r="591" spans="1:7" s="1" customFormat="1" ht="12" x14ac:dyDescent="0.2"/>
    <row r="592" spans="1:7" s="1" customFormat="1" ht="12" x14ac:dyDescent="0.2"/>
    <row r="593" spans="3:3" s="1" customFormat="1" ht="12" x14ac:dyDescent="0.2"/>
    <row r="594" spans="3:3" s="1" customFormat="1" ht="12" x14ac:dyDescent="0.2"/>
    <row r="595" spans="3:3" s="1" customFormat="1" ht="12" x14ac:dyDescent="0.2"/>
    <row r="596" spans="3:3" s="1" customFormat="1" ht="12" x14ac:dyDescent="0.2"/>
    <row r="597" spans="3:3" s="1" customFormat="1" ht="12" x14ac:dyDescent="0.2">
      <c r="C597" s="3"/>
    </row>
    <row r="598" spans="3:3" s="1" customFormat="1" ht="12" x14ac:dyDescent="0.2"/>
    <row r="599" spans="3:3" s="1" customFormat="1" ht="12" x14ac:dyDescent="0.2"/>
    <row r="600" spans="3:3" s="1" customFormat="1" ht="12" x14ac:dyDescent="0.2"/>
    <row r="601" spans="3:3" s="1" customFormat="1" ht="12" x14ac:dyDescent="0.2"/>
    <row r="602" spans="3:3" s="1" customFormat="1" ht="12" x14ac:dyDescent="0.2"/>
    <row r="603" spans="3:3" s="1" customFormat="1" ht="12" x14ac:dyDescent="0.2"/>
    <row r="604" spans="3:3" s="1" customFormat="1" ht="12" x14ac:dyDescent="0.2"/>
    <row r="605" spans="3:3" s="1" customFormat="1" ht="12" x14ac:dyDescent="0.2"/>
    <row r="606" spans="3:3" s="1" customFormat="1" ht="12" x14ac:dyDescent="0.2"/>
    <row r="607" spans="3:3" s="1" customFormat="1" ht="12" x14ac:dyDescent="0.2"/>
    <row r="608" spans="3:3" s="1" customFormat="1" ht="12" x14ac:dyDescent="0.2"/>
    <row r="609" spans="1:9" s="1" customFormat="1" ht="12" x14ac:dyDescent="0.2"/>
    <row r="610" spans="1:9" s="1" customFormat="1" ht="12" x14ac:dyDescent="0.2"/>
    <row r="611" spans="1:9" s="1" customFormat="1" ht="12" x14ac:dyDescent="0.2"/>
    <row r="612" spans="1:9" s="1" customFormat="1" ht="12" x14ac:dyDescent="0.2"/>
    <row r="613" spans="1:9" s="1" customFormat="1" ht="12" x14ac:dyDescent="0.2">
      <c r="A613" s="2"/>
      <c r="G613" s="2"/>
    </row>
    <row r="614" spans="1:9" s="1" customFormat="1" ht="12" x14ac:dyDescent="0.2"/>
    <row r="615" spans="1:9" s="1" customFormat="1" ht="12" x14ac:dyDescent="0.2"/>
    <row r="616" spans="1:9" s="1" customFormat="1" ht="12" x14ac:dyDescent="0.2"/>
    <row r="617" spans="1:9" s="1" customFormat="1" ht="12" x14ac:dyDescent="0.2"/>
    <row r="618" spans="1:9" s="1" customFormat="1" ht="12" x14ac:dyDescent="0.2"/>
    <row r="619" spans="1:9" s="1" customFormat="1" ht="12" x14ac:dyDescent="0.2">
      <c r="C619" s="3"/>
      <c r="I619" s="3"/>
    </row>
    <row r="620" spans="1:9" s="1" customFormat="1" ht="12" x14ac:dyDescent="0.2"/>
    <row r="621" spans="1:9" s="1" customFormat="1" ht="12" x14ac:dyDescent="0.2"/>
    <row r="622" spans="1:9" s="1" customFormat="1" ht="12" x14ac:dyDescent="0.2"/>
    <row r="623" spans="1:9" s="1" customFormat="1" ht="12" x14ac:dyDescent="0.2"/>
    <row r="624" spans="1:9" s="1" customFormat="1" ht="12" x14ac:dyDescent="0.2"/>
    <row r="625" spans="1:7" s="1" customFormat="1" ht="12" x14ac:dyDescent="0.2"/>
    <row r="626" spans="1:7" s="1" customFormat="1" ht="12" x14ac:dyDescent="0.2"/>
    <row r="627" spans="1:7" s="1" customFormat="1" ht="12" x14ac:dyDescent="0.2"/>
    <row r="628" spans="1:7" s="1" customFormat="1" ht="12" x14ac:dyDescent="0.2"/>
    <row r="629" spans="1:7" s="1" customFormat="1" ht="12" x14ac:dyDescent="0.2"/>
    <row r="630" spans="1:7" s="1" customFormat="1" ht="12" x14ac:dyDescent="0.2"/>
    <row r="631" spans="1:7" s="1" customFormat="1" ht="12" x14ac:dyDescent="0.2"/>
    <row r="632" spans="1:7" s="1" customFormat="1" ht="12" x14ac:dyDescent="0.2"/>
    <row r="633" spans="1:7" s="1" customFormat="1" ht="12" x14ac:dyDescent="0.2"/>
    <row r="634" spans="1:7" s="1" customFormat="1" ht="12" x14ac:dyDescent="0.2"/>
    <row r="635" spans="1:7" s="1" customFormat="1" ht="12" x14ac:dyDescent="0.2">
      <c r="A635" s="2"/>
      <c r="G635" s="2"/>
    </row>
    <row r="636" spans="1:7" s="1" customFormat="1" ht="12" x14ac:dyDescent="0.2"/>
    <row r="637" spans="1:7" s="1" customFormat="1" ht="12" x14ac:dyDescent="0.2"/>
    <row r="638" spans="1:7" s="1" customFormat="1" ht="12" x14ac:dyDescent="0.2"/>
    <row r="639" spans="1:7" s="1" customFormat="1" ht="12" x14ac:dyDescent="0.2"/>
    <row r="640" spans="1:7" s="1" customFormat="1" ht="12" x14ac:dyDescent="0.2"/>
    <row r="641" s="1" customFormat="1" ht="12" x14ac:dyDescent="0.2"/>
    <row r="642" s="1" customFormat="1" ht="12" x14ac:dyDescent="0.2"/>
    <row r="643" s="1" customFormat="1" ht="12" x14ac:dyDescent="0.2"/>
    <row r="644" s="1" customFormat="1" ht="12" x14ac:dyDescent="0.2"/>
    <row r="645" s="1" customFormat="1" ht="12" x14ac:dyDescent="0.2"/>
    <row r="646" s="1" customFormat="1" ht="12" x14ac:dyDescent="0.2"/>
    <row r="647" s="1" customFormat="1" ht="12" x14ac:dyDescent="0.2"/>
    <row r="648" s="1" customFormat="1" ht="12" x14ac:dyDescent="0.2"/>
    <row r="649" s="1" customFormat="1" ht="12" x14ac:dyDescent="0.2"/>
    <row r="650" s="1" customFormat="1" ht="12" x14ac:dyDescent="0.2"/>
    <row r="651" s="1" customFormat="1" ht="12" x14ac:dyDescent="0.2"/>
    <row r="652" s="1" customFormat="1" ht="12" x14ac:dyDescent="0.2"/>
    <row r="653" s="1" customFormat="1" ht="12" x14ac:dyDescent="0.2"/>
    <row r="654" s="1" customFormat="1" ht="12" x14ac:dyDescent="0.2"/>
    <row r="655" s="1" customFormat="1" ht="12" x14ac:dyDescent="0.2"/>
    <row r="656" s="1" customFormat="1" ht="12" x14ac:dyDescent="0.2"/>
    <row r="657" s="1" customFormat="1" ht="12" x14ac:dyDescent="0.2"/>
    <row r="658" s="1" customFormat="1" ht="12" x14ac:dyDescent="0.2"/>
    <row r="659" s="1" customFormat="1" ht="12" x14ac:dyDescent="0.2"/>
    <row r="660" s="1" customFormat="1" ht="12" x14ac:dyDescent="0.2"/>
    <row r="661" s="1" customFormat="1" ht="12" x14ac:dyDescent="0.2"/>
    <row r="662" s="1" customFormat="1" ht="12" x14ac:dyDescent="0.2"/>
    <row r="663" s="1" customFormat="1" ht="12" x14ac:dyDescent="0.2"/>
    <row r="664" s="1" customFormat="1" ht="12" x14ac:dyDescent="0.2"/>
    <row r="665" s="1" customFormat="1" ht="12" x14ac:dyDescent="0.2"/>
    <row r="666" s="1" customFormat="1" ht="12" x14ac:dyDescent="0.2"/>
    <row r="667" s="1" customFormat="1" ht="12" x14ac:dyDescent="0.2"/>
    <row r="668" s="1" customFormat="1" ht="12" x14ac:dyDescent="0.2"/>
    <row r="669" s="1" customFormat="1" ht="12" x14ac:dyDescent="0.2"/>
    <row r="670" s="1" customFormat="1" ht="12" x14ac:dyDescent="0.2"/>
    <row r="671" s="1" customFormat="1" ht="12" x14ac:dyDescent="0.2"/>
    <row r="672" s="1" customFormat="1" ht="12" x14ac:dyDescent="0.2"/>
    <row r="673" s="1" customFormat="1" ht="12" x14ac:dyDescent="0.2"/>
    <row r="674" s="1" customFormat="1" ht="12" x14ac:dyDescent="0.2"/>
    <row r="675" s="1" customFormat="1" ht="12" x14ac:dyDescent="0.2"/>
    <row r="676" s="1" customFormat="1" ht="12" x14ac:dyDescent="0.2"/>
    <row r="677" s="1" customFormat="1" ht="12" x14ac:dyDescent="0.2"/>
    <row r="678" s="1" customFormat="1" ht="12" x14ac:dyDescent="0.2"/>
    <row r="679" s="1" customFormat="1" ht="12" x14ac:dyDescent="0.2"/>
    <row r="680" s="1" customFormat="1" ht="12" x14ac:dyDescent="0.2"/>
    <row r="681" s="1" customFormat="1" ht="12" x14ac:dyDescent="0.2"/>
    <row r="682" s="1" customFormat="1" ht="12" x14ac:dyDescent="0.2"/>
    <row r="683" s="1" customFormat="1" ht="12" x14ac:dyDescent="0.2"/>
    <row r="684" s="1" customFormat="1" ht="12" x14ac:dyDescent="0.2"/>
    <row r="685" s="1" customFormat="1" ht="12" x14ac:dyDescent="0.2"/>
    <row r="686" s="1" customFormat="1" ht="12" x14ac:dyDescent="0.2"/>
    <row r="687" s="1" customFormat="1" ht="12" x14ac:dyDescent="0.2"/>
    <row r="688" s="1" customFormat="1" ht="12" x14ac:dyDescent="0.2"/>
    <row r="689" s="1" customFormat="1" ht="12" x14ac:dyDescent="0.2"/>
    <row r="690" s="1" customFormat="1" ht="12" x14ac:dyDescent="0.2"/>
    <row r="691" s="1" customFormat="1" ht="12" x14ac:dyDescent="0.2"/>
    <row r="692" s="1" customFormat="1" ht="12" x14ac:dyDescent="0.2"/>
    <row r="693" s="1" customFormat="1" ht="12" x14ac:dyDescent="0.2"/>
    <row r="694" s="1" customFormat="1" ht="12" x14ac:dyDescent="0.2"/>
    <row r="695" s="1" customFormat="1" ht="12" x14ac:dyDescent="0.2"/>
    <row r="696" s="1" customFormat="1" ht="12" x14ac:dyDescent="0.2"/>
    <row r="697" s="1" customFormat="1" ht="12" x14ac:dyDescent="0.2"/>
    <row r="698" s="1" customFormat="1" ht="12" x14ac:dyDescent="0.2"/>
    <row r="699" s="1" customFormat="1" ht="12" x14ac:dyDescent="0.2"/>
    <row r="700" s="1" customFormat="1" ht="12" x14ac:dyDescent="0.2"/>
    <row r="701" s="1" customFormat="1" ht="12" x14ac:dyDescent="0.2"/>
    <row r="702" s="1" customFormat="1" ht="12" x14ac:dyDescent="0.2"/>
    <row r="703" s="1" customFormat="1" ht="12" x14ac:dyDescent="0.2"/>
    <row r="704" s="1" customFormat="1" ht="12" x14ac:dyDescent="0.2"/>
    <row r="705" s="1" customFormat="1" ht="12" x14ac:dyDescent="0.2"/>
    <row r="706" s="1" customFormat="1" ht="12" x14ac:dyDescent="0.2"/>
    <row r="707" s="1" customFormat="1" ht="12" x14ac:dyDescent="0.2"/>
    <row r="708" s="1" customFormat="1" ht="12" x14ac:dyDescent="0.2"/>
    <row r="709" s="1" customFormat="1" ht="12" x14ac:dyDescent="0.2"/>
    <row r="710" s="1" customFormat="1" ht="12" x14ac:dyDescent="0.2"/>
    <row r="711" s="1" customFormat="1" ht="12" x14ac:dyDescent="0.2"/>
    <row r="712" s="1" customFormat="1" ht="12" x14ac:dyDescent="0.2"/>
    <row r="713" s="1" customFormat="1" ht="12" x14ac:dyDescent="0.2"/>
    <row r="714" s="1" customFormat="1" ht="12" x14ac:dyDescent="0.2"/>
    <row r="715" s="1" customFormat="1" ht="12" x14ac:dyDescent="0.2"/>
    <row r="716" s="1" customFormat="1" ht="12" x14ac:dyDescent="0.2"/>
    <row r="717" s="1" customFormat="1" ht="12" x14ac:dyDescent="0.2"/>
    <row r="718" s="1" customFormat="1" ht="12" x14ac:dyDescent="0.2"/>
    <row r="719" s="1" customFormat="1" ht="12" x14ac:dyDescent="0.2"/>
    <row r="720" s="1" customFormat="1" ht="12" x14ac:dyDescent="0.2"/>
    <row r="721" s="1" customFormat="1" ht="12" x14ac:dyDescent="0.2"/>
    <row r="722" s="1" customFormat="1" ht="12" x14ac:dyDescent="0.2"/>
    <row r="723" s="1" customFormat="1" ht="12" x14ac:dyDescent="0.2"/>
    <row r="724" s="1" customFormat="1" ht="12" x14ac:dyDescent="0.2"/>
    <row r="725" s="1" customFormat="1" ht="12" x14ac:dyDescent="0.2"/>
    <row r="726" s="1" customFormat="1" ht="12" x14ac:dyDescent="0.2"/>
    <row r="727" s="1" customFormat="1" ht="12" x14ac:dyDescent="0.2"/>
    <row r="728" s="1" customFormat="1" ht="12" x14ac:dyDescent="0.2"/>
    <row r="729" s="1" customFormat="1" ht="12" x14ac:dyDescent="0.2"/>
    <row r="730" s="1" customFormat="1" ht="12" x14ac:dyDescent="0.2"/>
    <row r="731" s="1" customFormat="1" ht="12" x14ac:dyDescent="0.2"/>
    <row r="732" s="1" customFormat="1" ht="12" x14ac:dyDescent="0.2"/>
    <row r="733" s="1" customFormat="1" ht="12" x14ac:dyDescent="0.2"/>
    <row r="734" s="1" customFormat="1" ht="12" x14ac:dyDescent="0.2"/>
    <row r="735" s="1" customFormat="1" ht="12" x14ac:dyDescent="0.2"/>
    <row r="736" s="1" customFormat="1" ht="12" x14ac:dyDescent="0.2"/>
    <row r="737" s="1" customFormat="1" ht="12" x14ac:dyDescent="0.2"/>
    <row r="738" s="1" customFormat="1" ht="12" x14ac:dyDescent="0.2"/>
    <row r="739" s="1" customFormat="1" ht="12" x14ac:dyDescent="0.2"/>
    <row r="740" s="1" customFormat="1" ht="12" x14ac:dyDescent="0.2"/>
    <row r="741" s="1" customFormat="1" ht="12" x14ac:dyDescent="0.2"/>
    <row r="742" s="1" customFormat="1" ht="12" x14ac:dyDescent="0.2"/>
    <row r="743" s="1" customFormat="1" ht="12" x14ac:dyDescent="0.2"/>
    <row r="744" s="1" customFormat="1" ht="12" x14ac:dyDescent="0.2"/>
    <row r="745" s="1" customFormat="1" ht="12" x14ac:dyDescent="0.2"/>
    <row r="746" s="1" customFormat="1" ht="12" x14ac:dyDescent="0.2"/>
    <row r="747" s="1" customFormat="1" ht="12" x14ac:dyDescent="0.2"/>
    <row r="748" s="1" customFormat="1" ht="12" x14ac:dyDescent="0.2"/>
    <row r="749" s="1" customFormat="1" ht="12" x14ac:dyDescent="0.2"/>
    <row r="750" s="1" customFormat="1" ht="12" x14ac:dyDescent="0.2"/>
    <row r="751" s="1" customFormat="1" ht="12" x14ac:dyDescent="0.2"/>
    <row r="752" s="1" customFormat="1" ht="12" x14ac:dyDescent="0.2"/>
    <row r="753" s="1" customFormat="1" ht="12" x14ac:dyDescent="0.2"/>
    <row r="754" s="1" customFormat="1" ht="12" x14ac:dyDescent="0.2"/>
    <row r="755" s="1" customFormat="1" ht="12" x14ac:dyDescent="0.2"/>
    <row r="756" s="1" customFormat="1" ht="12" x14ac:dyDescent="0.2"/>
    <row r="757" s="1" customFormat="1" ht="12" x14ac:dyDescent="0.2"/>
    <row r="758" s="1" customFormat="1" ht="12" x14ac:dyDescent="0.2"/>
    <row r="759" s="1" customFormat="1" ht="12" x14ac:dyDescent="0.2"/>
    <row r="760" s="1" customFormat="1" ht="12" x14ac:dyDescent="0.2"/>
    <row r="761" s="1" customFormat="1" ht="12" x14ac:dyDescent="0.2"/>
    <row r="762" s="1" customFormat="1" ht="12" x14ac:dyDescent="0.2"/>
    <row r="763" s="1" customFormat="1" ht="12" x14ac:dyDescent="0.2"/>
    <row r="764" s="1" customFormat="1" ht="12" x14ac:dyDescent="0.2"/>
    <row r="765" s="1" customFormat="1" ht="12" x14ac:dyDescent="0.2"/>
    <row r="766" s="1" customFormat="1" ht="12" x14ac:dyDescent="0.2"/>
    <row r="767" s="1" customFormat="1" ht="12" x14ac:dyDescent="0.2"/>
    <row r="768" s="1" customFormat="1" ht="12" x14ac:dyDescent="0.2"/>
    <row r="769" s="1" customFormat="1" ht="12" x14ac:dyDescent="0.2"/>
    <row r="770" s="1" customFormat="1" ht="12" x14ac:dyDescent="0.2"/>
    <row r="771" s="1" customFormat="1" ht="12" x14ac:dyDescent="0.2"/>
    <row r="772" s="1" customFormat="1" ht="12" x14ac:dyDescent="0.2"/>
    <row r="773" s="1" customFormat="1" ht="12" x14ac:dyDescent="0.2"/>
    <row r="774" s="1" customFormat="1" ht="12" x14ac:dyDescent="0.2"/>
    <row r="775" s="1" customFormat="1" ht="12" x14ac:dyDescent="0.2"/>
    <row r="776" s="1" customFormat="1" ht="12" x14ac:dyDescent="0.2"/>
    <row r="777" s="1" customFormat="1" ht="12" x14ac:dyDescent="0.2"/>
    <row r="778" s="1" customFormat="1" ht="12" x14ac:dyDescent="0.2"/>
    <row r="779" s="1" customFormat="1" ht="12" x14ac:dyDescent="0.2"/>
    <row r="780" s="1" customFormat="1" ht="12" x14ac:dyDescent="0.2"/>
    <row r="781" s="1" customFormat="1" ht="12" x14ac:dyDescent="0.2"/>
    <row r="782" s="1" customFormat="1" ht="12" x14ac:dyDescent="0.2"/>
    <row r="783" s="1" customFormat="1" ht="12" x14ac:dyDescent="0.2"/>
    <row r="784" s="1" customFormat="1" ht="12" x14ac:dyDescent="0.2"/>
    <row r="785" spans="12:12" s="1" customFormat="1" ht="12" x14ac:dyDescent="0.2"/>
    <row r="786" spans="12:12" s="1" customFormat="1" ht="12" x14ac:dyDescent="0.2"/>
    <row r="787" spans="12:12" s="1" customFormat="1" ht="12" x14ac:dyDescent="0.2"/>
    <row r="788" spans="12:12" s="1" customFormat="1" ht="12" x14ac:dyDescent="0.2"/>
    <row r="789" spans="12:12" s="1" customFormat="1" ht="12" x14ac:dyDescent="0.2"/>
    <row r="790" spans="12:12" s="1" customFormat="1" ht="12" x14ac:dyDescent="0.2"/>
    <row r="791" spans="12:12" s="1" customFormat="1" ht="12" x14ac:dyDescent="0.2"/>
    <row r="792" spans="12:12" s="1" customFormat="1" ht="12" x14ac:dyDescent="0.2">
      <c r="L792" s="1" t="s">
        <v>13</v>
      </c>
    </row>
    <row r="793" spans="12:12" s="1" customFormat="1" ht="12" x14ac:dyDescent="0.2"/>
    <row r="794" spans="12:12" s="1" customFormat="1" ht="12" x14ac:dyDescent="0.2"/>
    <row r="795" spans="12:12" s="1" customFormat="1" ht="12" x14ac:dyDescent="0.2"/>
    <row r="796" spans="12:12" s="1" customFormat="1" ht="12" x14ac:dyDescent="0.2"/>
    <row r="797" spans="12:12" s="1" customFormat="1" ht="12" x14ac:dyDescent="0.2"/>
    <row r="798" spans="12:12" s="1" customFormat="1" ht="12" x14ac:dyDescent="0.2"/>
    <row r="799" spans="12:12" s="1" customFormat="1" ht="12" x14ac:dyDescent="0.2"/>
    <row r="800" spans="12:12" s="1" customFormat="1" ht="12" x14ac:dyDescent="0.2"/>
    <row r="801" s="1" customFormat="1" ht="12" x14ac:dyDescent="0.2"/>
    <row r="802" s="1" customFormat="1" ht="12" x14ac:dyDescent="0.2"/>
    <row r="803" s="1" customFormat="1" ht="12" x14ac:dyDescent="0.2"/>
    <row r="804" s="1" customFormat="1" ht="12" x14ac:dyDescent="0.2"/>
    <row r="805" s="1" customFormat="1" ht="12" x14ac:dyDescent="0.2"/>
    <row r="806" s="1" customFormat="1" ht="12" x14ac:dyDescent="0.2"/>
    <row r="807" s="1" customFormat="1" ht="12" x14ac:dyDescent="0.2"/>
    <row r="808" s="1" customFormat="1" ht="12" x14ac:dyDescent="0.2"/>
    <row r="809" s="1" customFormat="1" ht="12" x14ac:dyDescent="0.2"/>
    <row r="810" s="1" customFormat="1" ht="12" x14ac:dyDescent="0.2"/>
    <row r="811" s="1" customFormat="1" ht="12" x14ac:dyDescent="0.2"/>
    <row r="812" s="1" customFormat="1" ht="12" x14ac:dyDescent="0.2"/>
    <row r="813" s="1" customFormat="1" ht="12" x14ac:dyDescent="0.2"/>
    <row r="814" s="1" customFormat="1" ht="12" x14ac:dyDescent="0.2"/>
    <row r="815" s="1" customFormat="1" ht="12" x14ac:dyDescent="0.2"/>
    <row r="816" s="1" customFormat="1" ht="12" x14ac:dyDescent="0.2"/>
    <row r="817" s="1" customFormat="1" ht="12" x14ac:dyDescent="0.2"/>
    <row r="818" s="1" customFormat="1" ht="12" x14ac:dyDescent="0.2"/>
    <row r="819" s="1" customFormat="1" ht="12" x14ac:dyDescent="0.2"/>
    <row r="820" s="1" customFormat="1" ht="12" x14ac:dyDescent="0.2"/>
    <row r="821" s="1" customFormat="1" ht="12" x14ac:dyDescent="0.2"/>
    <row r="822" s="1" customFormat="1" ht="12" x14ac:dyDescent="0.2"/>
    <row r="823" s="1" customFormat="1" ht="12" x14ac:dyDescent="0.2"/>
    <row r="824" s="1" customFormat="1" ht="12" x14ac:dyDescent="0.2"/>
    <row r="825" s="1" customFormat="1" ht="12" x14ac:dyDescent="0.2"/>
    <row r="826" s="1" customFormat="1" ht="12" x14ac:dyDescent="0.2"/>
    <row r="827" s="1" customFormat="1" ht="12" x14ac:dyDescent="0.2"/>
    <row r="828" s="1" customFormat="1" ht="12" x14ac:dyDescent="0.2"/>
    <row r="829" s="1" customFormat="1" ht="12" x14ac:dyDescent="0.2"/>
    <row r="830" s="1" customFormat="1" ht="12" x14ac:dyDescent="0.2"/>
    <row r="831" s="1" customFormat="1" ht="12" x14ac:dyDescent="0.2"/>
    <row r="832" s="1" customFormat="1" ht="12" x14ac:dyDescent="0.2"/>
    <row r="833" s="1" customFormat="1" ht="12" x14ac:dyDescent="0.2"/>
    <row r="834" s="1" customFormat="1" ht="12" x14ac:dyDescent="0.2"/>
    <row r="835" s="1" customFormat="1" ht="12" x14ac:dyDescent="0.2"/>
    <row r="836" s="1" customFormat="1" ht="12" x14ac:dyDescent="0.2"/>
    <row r="837" s="1" customFormat="1" ht="12" x14ac:dyDescent="0.2"/>
    <row r="838" s="1" customFormat="1" ht="12" x14ac:dyDescent="0.2"/>
    <row r="839" s="1" customFormat="1" ht="12" x14ac:dyDescent="0.2"/>
    <row r="840" s="1" customFormat="1" ht="12" x14ac:dyDescent="0.2"/>
    <row r="841" s="1" customFormat="1" ht="12" x14ac:dyDescent="0.2"/>
    <row r="842" s="1" customFormat="1" ht="12" x14ac:dyDescent="0.2"/>
    <row r="843" s="1" customFormat="1" ht="12" x14ac:dyDescent="0.2"/>
    <row r="844" s="1" customFormat="1" ht="12" x14ac:dyDescent="0.2"/>
    <row r="845" s="1" customFormat="1" ht="12" x14ac:dyDescent="0.2"/>
    <row r="846" s="1" customFormat="1" ht="12" x14ac:dyDescent="0.2"/>
    <row r="847" s="1" customFormat="1" ht="12" x14ac:dyDescent="0.2"/>
    <row r="848" s="1" customFormat="1" ht="12" x14ac:dyDescent="0.2"/>
    <row r="849" s="1" customFormat="1" ht="12" x14ac:dyDescent="0.2"/>
    <row r="850" s="1" customFormat="1" ht="12" x14ac:dyDescent="0.2"/>
    <row r="851" s="1" customFormat="1" ht="12" x14ac:dyDescent="0.2"/>
    <row r="852" s="1" customFormat="1" ht="12" x14ac:dyDescent="0.2"/>
    <row r="853" s="1" customFormat="1" ht="12" x14ac:dyDescent="0.2"/>
    <row r="854" s="1" customFormat="1" ht="12" x14ac:dyDescent="0.2"/>
    <row r="855" s="1" customFormat="1" ht="12" x14ac:dyDescent="0.2"/>
    <row r="856" s="1" customFormat="1" ht="12" x14ac:dyDescent="0.2"/>
    <row r="857" s="1" customFormat="1" ht="12" x14ac:dyDescent="0.2"/>
    <row r="858" s="1" customFormat="1" ht="12" x14ac:dyDescent="0.2"/>
    <row r="859" s="1" customFormat="1" ht="12" x14ac:dyDescent="0.2"/>
    <row r="860" s="1" customFormat="1" ht="12" x14ac:dyDescent="0.2"/>
    <row r="861" s="1" customFormat="1" ht="12" x14ac:dyDescent="0.2"/>
    <row r="862" s="1" customFormat="1" ht="12" x14ac:dyDescent="0.2"/>
    <row r="863" s="1" customFormat="1" ht="12" x14ac:dyDescent="0.2"/>
    <row r="864" s="1" customFormat="1" ht="12" x14ac:dyDescent="0.2"/>
    <row r="865" s="1" customFormat="1" ht="12" x14ac:dyDescent="0.2"/>
    <row r="866" s="1" customFormat="1" ht="12" x14ac:dyDescent="0.2"/>
    <row r="867" s="1" customFormat="1" ht="12" x14ac:dyDescent="0.2"/>
    <row r="868" s="1" customFormat="1" ht="12" x14ac:dyDescent="0.2"/>
    <row r="869" s="1" customFormat="1" ht="12" x14ac:dyDescent="0.2"/>
    <row r="870" s="1" customFormat="1" ht="12" x14ac:dyDescent="0.2"/>
    <row r="871" s="1" customFormat="1" ht="12" x14ac:dyDescent="0.2"/>
    <row r="872" s="1" customFormat="1" ht="12" x14ac:dyDescent="0.2"/>
    <row r="873" s="1" customFormat="1" ht="12" x14ac:dyDescent="0.2"/>
    <row r="874" s="1" customFormat="1" ht="12" x14ac:dyDescent="0.2"/>
    <row r="875" s="1" customFormat="1" ht="12" x14ac:dyDescent="0.2"/>
    <row r="876" s="1" customFormat="1" ht="12" x14ac:dyDescent="0.2"/>
    <row r="877" s="1" customFormat="1" ht="12" x14ac:dyDescent="0.2"/>
    <row r="878" s="1" customFormat="1" ht="12" x14ac:dyDescent="0.2"/>
    <row r="879" s="1" customFormat="1" ht="12" x14ac:dyDescent="0.2"/>
    <row r="880" s="1" customFormat="1" ht="12" x14ac:dyDescent="0.2"/>
    <row r="881" s="1" customFormat="1" ht="12" x14ac:dyDescent="0.2"/>
    <row r="882" s="1" customFormat="1" ht="12" x14ac:dyDescent="0.2"/>
    <row r="883" s="1" customFormat="1" ht="12" x14ac:dyDescent="0.2"/>
    <row r="884" s="1" customFormat="1" ht="12" x14ac:dyDescent="0.2"/>
    <row r="885" s="1" customFormat="1" ht="12" x14ac:dyDescent="0.2"/>
    <row r="886" s="1" customFormat="1" ht="12" x14ac:dyDescent="0.2"/>
    <row r="887" s="1" customFormat="1" ht="12" x14ac:dyDescent="0.2"/>
    <row r="888" s="1" customFormat="1" ht="12" x14ac:dyDescent="0.2"/>
    <row r="889" s="1" customFormat="1" ht="12" x14ac:dyDescent="0.2"/>
    <row r="890" s="1" customFormat="1" ht="12" x14ac:dyDescent="0.2"/>
    <row r="891" s="1" customFormat="1" ht="12" x14ac:dyDescent="0.2"/>
    <row r="892" s="1" customFormat="1" ht="12" x14ac:dyDescent="0.2"/>
    <row r="893" s="1" customFormat="1" ht="12" x14ac:dyDescent="0.2"/>
    <row r="894" s="1" customFormat="1" ht="12" x14ac:dyDescent="0.2"/>
    <row r="895" s="1" customFormat="1" ht="12" x14ac:dyDescent="0.2"/>
    <row r="896" s="1" customFormat="1" ht="12" x14ac:dyDescent="0.2"/>
    <row r="897" s="1" customFormat="1" ht="12" x14ac:dyDescent="0.2"/>
    <row r="898" s="1" customFormat="1" ht="12" x14ac:dyDescent="0.2"/>
    <row r="899" s="1" customFormat="1" ht="12" x14ac:dyDescent="0.2"/>
    <row r="900" s="1" customFormat="1" ht="12" x14ac:dyDescent="0.2"/>
    <row r="901" s="1" customFormat="1" ht="12" x14ac:dyDescent="0.2"/>
    <row r="902" s="1" customFormat="1" ht="12" x14ac:dyDescent="0.2"/>
    <row r="903" s="1" customFormat="1" ht="12" x14ac:dyDescent="0.2"/>
    <row r="904" s="1" customFormat="1" ht="12" x14ac:dyDescent="0.2"/>
    <row r="905" s="1" customFormat="1" ht="12" x14ac:dyDescent="0.2"/>
    <row r="906" s="1" customFormat="1" ht="12" x14ac:dyDescent="0.2"/>
    <row r="907" s="1" customFormat="1" ht="12" x14ac:dyDescent="0.2"/>
    <row r="908" s="1" customFormat="1" ht="12" x14ac:dyDescent="0.2"/>
    <row r="909" s="1" customFormat="1" ht="12" x14ac:dyDescent="0.2"/>
    <row r="910" s="1" customFormat="1" ht="12" x14ac:dyDescent="0.2"/>
    <row r="911" s="1" customFormat="1" ht="12" x14ac:dyDescent="0.2"/>
    <row r="912" s="1" customFormat="1" ht="12" x14ac:dyDescent="0.2"/>
    <row r="913" s="1" customFormat="1" ht="12" x14ac:dyDescent="0.2"/>
    <row r="914" s="1" customFormat="1" ht="12" x14ac:dyDescent="0.2"/>
    <row r="915" s="1" customFormat="1" ht="12" x14ac:dyDescent="0.2"/>
    <row r="916" s="1" customFormat="1" ht="12" x14ac:dyDescent="0.2"/>
    <row r="917" s="1" customFormat="1" ht="12" x14ac:dyDescent="0.2"/>
    <row r="918" s="1" customFormat="1" ht="12" x14ac:dyDescent="0.2"/>
    <row r="919" s="1" customFormat="1" ht="12" x14ac:dyDescent="0.2"/>
    <row r="920" s="1" customFormat="1" ht="12" x14ac:dyDescent="0.2"/>
    <row r="921" s="1" customFormat="1" ht="12" x14ac:dyDescent="0.2"/>
    <row r="922" s="1" customFormat="1" ht="12" x14ac:dyDescent="0.2"/>
    <row r="923" s="1" customFormat="1" ht="12" x14ac:dyDescent="0.2"/>
    <row r="924" s="1" customFormat="1" ht="12" x14ac:dyDescent="0.2"/>
    <row r="925" s="1" customFormat="1" ht="12" x14ac:dyDescent="0.2"/>
    <row r="926" s="1" customFormat="1" ht="12" x14ac:dyDescent="0.2"/>
    <row r="927" s="1" customFormat="1" ht="12" x14ac:dyDescent="0.2"/>
    <row r="928" s="1" customFormat="1" ht="12" x14ac:dyDescent="0.2"/>
    <row r="929" s="1" customFormat="1" ht="12" x14ac:dyDescent="0.2"/>
    <row r="930" s="1" customFormat="1" ht="12" x14ac:dyDescent="0.2"/>
    <row r="931" s="1" customFormat="1" ht="12" x14ac:dyDescent="0.2"/>
    <row r="932" s="1" customFormat="1" ht="12" x14ac:dyDescent="0.2"/>
    <row r="933" s="1" customFormat="1" ht="12" x14ac:dyDescent="0.2"/>
    <row r="934" s="1" customFormat="1" ht="12" x14ac:dyDescent="0.2"/>
    <row r="935" s="1" customFormat="1" ht="12" x14ac:dyDescent="0.2"/>
    <row r="936" s="1" customFormat="1" ht="12" x14ac:dyDescent="0.2"/>
    <row r="937" s="1" customFormat="1" ht="12" x14ac:dyDescent="0.2"/>
    <row r="938" s="1" customFormat="1" ht="12" x14ac:dyDescent="0.2"/>
    <row r="939" s="1" customFormat="1" ht="12" x14ac:dyDescent="0.2"/>
    <row r="940" s="1" customFormat="1" ht="12" x14ac:dyDescent="0.2"/>
    <row r="941" s="1" customFormat="1" ht="12" x14ac:dyDescent="0.2"/>
    <row r="942" s="1" customFormat="1" ht="12" x14ac:dyDescent="0.2"/>
    <row r="943" s="1" customFormat="1" ht="12" x14ac:dyDescent="0.2"/>
    <row r="944" s="1" customFormat="1" ht="12" x14ac:dyDescent="0.2"/>
    <row r="945" s="1" customFormat="1" ht="12" x14ac:dyDescent="0.2"/>
    <row r="946" s="1" customFormat="1" ht="12" x14ac:dyDescent="0.2"/>
    <row r="947" s="1" customFormat="1" ht="12" x14ac:dyDescent="0.2"/>
    <row r="948" s="1" customFormat="1" ht="12" x14ac:dyDescent="0.2"/>
    <row r="949" s="1" customFormat="1" ht="12" x14ac:dyDescent="0.2"/>
    <row r="950" s="1" customFormat="1" ht="12" x14ac:dyDescent="0.2"/>
    <row r="951" s="1" customFormat="1" ht="12" x14ac:dyDescent="0.2"/>
    <row r="952" s="1" customFormat="1" ht="12" x14ac:dyDescent="0.2"/>
    <row r="953" s="1" customFormat="1" ht="12" x14ac:dyDescent="0.2"/>
    <row r="954" s="1" customFormat="1" ht="12" x14ac:dyDescent="0.2"/>
    <row r="955" s="1" customFormat="1" ht="12" x14ac:dyDescent="0.2"/>
    <row r="956" s="1" customFormat="1" ht="12" x14ac:dyDescent="0.2"/>
    <row r="957" s="1" customFormat="1" ht="12" x14ac:dyDescent="0.2"/>
    <row r="958" s="1" customFormat="1" ht="12" x14ac:dyDescent="0.2"/>
    <row r="959" s="1" customFormat="1" ht="12" x14ac:dyDescent="0.2"/>
    <row r="960" s="1" customFormat="1" ht="12" x14ac:dyDescent="0.2"/>
    <row r="961" s="1" customFormat="1" ht="12" x14ac:dyDescent="0.2"/>
    <row r="962" s="1" customFormat="1" ht="12" x14ac:dyDescent="0.2"/>
    <row r="963" s="1" customFormat="1" ht="12" x14ac:dyDescent="0.2"/>
    <row r="964" s="1" customFormat="1" ht="12" x14ac:dyDescent="0.2"/>
    <row r="965" s="1" customFormat="1" ht="12" x14ac:dyDescent="0.2"/>
    <row r="966" s="1" customFormat="1" ht="12" x14ac:dyDescent="0.2"/>
    <row r="967" s="1" customFormat="1" ht="12" x14ac:dyDescent="0.2"/>
    <row r="968" s="1" customFormat="1" ht="12" x14ac:dyDescent="0.2"/>
    <row r="969" s="1" customFormat="1" ht="12" x14ac:dyDescent="0.2"/>
    <row r="970" s="1" customFormat="1" ht="12" x14ac:dyDescent="0.2"/>
    <row r="971" s="1" customFormat="1" ht="12" x14ac:dyDescent="0.2"/>
    <row r="972" s="1" customFormat="1" ht="12" x14ac:dyDescent="0.2"/>
    <row r="973" s="1" customFormat="1" ht="12" x14ac:dyDescent="0.2"/>
    <row r="974" s="1" customFormat="1" ht="12" x14ac:dyDescent="0.2"/>
    <row r="975" s="1" customFormat="1" ht="12" x14ac:dyDescent="0.2"/>
    <row r="976" s="1" customFormat="1" ht="12" x14ac:dyDescent="0.2"/>
    <row r="977" s="1" customFormat="1" ht="12" x14ac:dyDescent="0.2"/>
    <row r="978" s="1" customFormat="1" ht="12" x14ac:dyDescent="0.2"/>
    <row r="979" s="1" customFormat="1" ht="12" x14ac:dyDescent="0.2"/>
    <row r="980" s="1" customFormat="1" ht="12" x14ac:dyDescent="0.2"/>
    <row r="981" s="1" customFormat="1" ht="12" x14ac:dyDescent="0.2"/>
    <row r="982" s="1" customFormat="1" ht="12" x14ac:dyDescent="0.2"/>
    <row r="983" s="1" customFormat="1" ht="12" x14ac:dyDescent="0.2"/>
    <row r="984" s="1" customFormat="1" ht="12" x14ac:dyDescent="0.2"/>
    <row r="985" s="1" customFormat="1" ht="12" x14ac:dyDescent="0.2"/>
    <row r="986" s="1" customFormat="1" ht="12" x14ac:dyDescent="0.2"/>
    <row r="987" s="1" customFormat="1" ht="12" x14ac:dyDescent="0.2"/>
    <row r="988" s="1" customFormat="1" ht="12" x14ac:dyDescent="0.2"/>
    <row r="989" s="1" customFormat="1" ht="12" x14ac:dyDescent="0.2"/>
    <row r="990" s="1" customFormat="1" ht="12" x14ac:dyDescent="0.2"/>
    <row r="991" s="1" customFormat="1" ht="12" x14ac:dyDescent="0.2"/>
    <row r="992" s="1" customFormat="1" ht="12" x14ac:dyDescent="0.2"/>
    <row r="993" s="1" customFormat="1" ht="12" x14ac:dyDescent="0.2"/>
    <row r="994" s="1" customFormat="1" ht="12" x14ac:dyDescent="0.2"/>
    <row r="995" s="1" customFormat="1" ht="12" x14ac:dyDescent="0.2"/>
    <row r="996" s="1" customFormat="1" ht="12" x14ac:dyDescent="0.2"/>
    <row r="997" s="1" customFormat="1" ht="12" x14ac:dyDescent="0.2"/>
    <row r="998" s="1" customFormat="1" ht="12" x14ac:dyDescent="0.2"/>
    <row r="999" s="1" customFormat="1" ht="12" x14ac:dyDescent="0.2"/>
    <row r="1000" s="1" customFormat="1" ht="12" x14ac:dyDescent="0.2"/>
    <row r="1001" s="1" customFormat="1" ht="12" x14ac:dyDescent="0.2"/>
    <row r="1002" s="1" customFormat="1" ht="12" x14ac:dyDescent="0.2"/>
    <row r="1003" s="1" customFormat="1" ht="12" x14ac:dyDescent="0.2"/>
    <row r="1004" s="1" customFormat="1" ht="12" x14ac:dyDescent="0.2"/>
    <row r="1005" s="1" customFormat="1" ht="12" x14ac:dyDescent="0.2"/>
    <row r="1006" s="1" customFormat="1" ht="12" x14ac:dyDescent="0.2"/>
    <row r="1007" s="1" customFormat="1" ht="12" x14ac:dyDescent="0.2"/>
    <row r="1008" s="1" customFormat="1" ht="12" x14ac:dyDescent="0.2"/>
    <row r="1009" s="1" customFormat="1" ht="12" x14ac:dyDescent="0.2"/>
    <row r="1010" s="1" customFormat="1" ht="12" x14ac:dyDescent="0.2"/>
    <row r="1011" s="1" customFormat="1" ht="12" x14ac:dyDescent="0.2"/>
    <row r="1012" s="1" customFormat="1" ht="12" x14ac:dyDescent="0.2"/>
    <row r="1013" s="1" customFormat="1" ht="12" x14ac:dyDescent="0.2"/>
    <row r="1014" s="1" customFormat="1" ht="12" x14ac:dyDescent="0.2"/>
    <row r="1015" s="1" customFormat="1" ht="12" x14ac:dyDescent="0.2"/>
    <row r="1016" s="1" customFormat="1" ht="12" x14ac:dyDescent="0.2"/>
    <row r="1017" s="1" customFormat="1" ht="12" x14ac:dyDescent="0.2"/>
    <row r="1018" s="1" customFormat="1" ht="12" x14ac:dyDescent="0.2"/>
    <row r="1019" s="1" customFormat="1" ht="12" x14ac:dyDescent="0.2"/>
    <row r="1020" s="1" customFormat="1" ht="12" x14ac:dyDescent="0.2"/>
    <row r="1021" s="1" customFormat="1" ht="12" x14ac:dyDescent="0.2"/>
    <row r="1022" s="1" customFormat="1" ht="12" x14ac:dyDescent="0.2"/>
    <row r="1023" s="1" customFormat="1" ht="12" x14ac:dyDescent="0.2"/>
    <row r="1024" s="1" customFormat="1" ht="12" x14ac:dyDescent="0.2"/>
    <row r="1025" s="1" customFormat="1" ht="12" x14ac:dyDescent="0.2"/>
    <row r="1026" s="1" customFormat="1" ht="12" x14ac:dyDescent="0.2"/>
    <row r="1027" s="1" customFormat="1" ht="12" x14ac:dyDescent="0.2"/>
    <row r="1028" s="1" customFormat="1" ht="12" x14ac:dyDescent="0.2"/>
    <row r="1029" s="1" customFormat="1" ht="12" x14ac:dyDescent="0.2"/>
    <row r="1030" s="1" customFormat="1" ht="12" x14ac:dyDescent="0.2"/>
    <row r="1031" s="1" customFormat="1" ht="12" x14ac:dyDescent="0.2"/>
    <row r="1032" s="1" customFormat="1" ht="12" x14ac:dyDescent="0.2"/>
    <row r="1033" s="1" customFormat="1" ht="12" x14ac:dyDescent="0.2"/>
    <row r="1034" s="1" customFormat="1" ht="12" x14ac:dyDescent="0.2"/>
    <row r="1035" s="1" customFormat="1" ht="12" x14ac:dyDescent="0.2"/>
    <row r="1036" s="1" customFormat="1" ht="12" x14ac:dyDescent="0.2"/>
    <row r="1037" s="1" customFormat="1" ht="12" x14ac:dyDescent="0.2"/>
    <row r="1038" s="1" customFormat="1" ht="12" x14ac:dyDescent="0.2"/>
    <row r="1039" s="1" customFormat="1" ht="12" x14ac:dyDescent="0.2"/>
    <row r="1040" s="1" customFormat="1" ht="12" x14ac:dyDescent="0.2"/>
    <row r="1041" s="1" customFormat="1" ht="12" x14ac:dyDescent="0.2"/>
    <row r="1042" s="1" customFormat="1" ht="12" x14ac:dyDescent="0.2"/>
    <row r="1043" s="1" customFormat="1" ht="12" x14ac:dyDescent="0.2"/>
    <row r="1044" s="1" customFormat="1" ht="12" x14ac:dyDescent="0.2"/>
    <row r="1045" s="1" customFormat="1" ht="12" x14ac:dyDescent="0.2"/>
    <row r="1046" s="1" customFormat="1" ht="12" x14ac:dyDescent="0.2"/>
    <row r="1047" s="1" customFormat="1" ht="12" x14ac:dyDescent="0.2"/>
    <row r="1048" s="1" customFormat="1" ht="12" x14ac:dyDescent="0.2"/>
    <row r="1049" s="1" customFormat="1" ht="12" x14ac:dyDescent="0.2"/>
    <row r="1050" s="1" customFormat="1" ht="12" x14ac:dyDescent="0.2"/>
    <row r="1051" s="1" customFormat="1" ht="12" x14ac:dyDescent="0.2"/>
    <row r="1052" s="1" customFormat="1" ht="12" x14ac:dyDescent="0.2"/>
    <row r="1053" s="1" customFormat="1" ht="12" x14ac:dyDescent="0.2"/>
    <row r="1054" s="1" customFormat="1" ht="12" x14ac:dyDescent="0.2"/>
    <row r="1055" s="1" customFormat="1" ht="12" x14ac:dyDescent="0.2"/>
    <row r="1056" s="1" customFormat="1" ht="12" x14ac:dyDescent="0.2"/>
    <row r="1057" s="1" customFormat="1" ht="12" x14ac:dyDescent="0.2"/>
    <row r="1058" s="1" customFormat="1" ht="12" x14ac:dyDescent="0.2"/>
    <row r="1059" s="1" customFormat="1" ht="12" x14ac:dyDescent="0.2"/>
    <row r="1060" s="1" customFormat="1" ht="12" x14ac:dyDescent="0.2"/>
    <row r="1061" s="1" customFormat="1" ht="12" x14ac:dyDescent="0.2"/>
    <row r="1062" s="1" customFormat="1" ht="12" x14ac:dyDescent="0.2"/>
    <row r="1063" s="1" customFormat="1" ht="12" x14ac:dyDescent="0.2"/>
    <row r="1064" s="1" customFormat="1" ht="12" x14ac:dyDescent="0.2"/>
    <row r="1065" s="1" customFormat="1" ht="12" x14ac:dyDescent="0.2"/>
    <row r="1066" s="1" customFormat="1" ht="12" x14ac:dyDescent="0.2"/>
    <row r="1067" s="1" customFormat="1" ht="12" x14ac:dyDescent="0.2"/>
    <row r="1068" s="1" customFormat="1" ht="12" x14ac:dyDescent="0.2"/>
    <row r="1069" s="1" customFormat="1" ht="12" x14ac:dyDescent="0.2"/>
    <row r="1070" s="1" customFormat="1" ht="12" x14ac:dyDescent="0.2"/>
    <row r="1071" s="1" customFormat="1" ht="12" x14ac:dyDescent="0.2"/>
    <row r="1072" s="1" customFormat="1" ht="12" x14ac:dyDescent="0.2"/>
    <row r="1073" s="1" customFormat="1" ht="12" x14ac:dyDescent="0.2"/>
    <row r="1074" s="1" customFormat="1" ht="12" x14ac:dyDescent="0.2"/>
    <row r="1075" s="1" customFormat="1" ht="12" x14ac:dyDescent="0.2"/>
    <row r="1076" s="1" customFormat="1" ht="12" x14ac:dyDescent="0.2"/>
    <row r="1077" s="1" customFormat="1" ht="12" x14ac:dyDescent="0.2"/>
    <row r="1078" s="1" customFormat="1" ht="12" x14ac:dyDescent="0.2"/>
    <row r="1079" s="1" customFormat="1" ht="12" x14ac:dyDescent="0.2"/>
    <row r="1080" s="1" customFormat="1" ht="12" x14ac:dyDescent="0.2"/>
    <row r="1081" s="1" customFormat="1" ht="12" x14ac:dyDescent="0.2"/>
    <row r="1082" s="1" customFormat="1" ht="12" x14ac:dyDescent="0.2"/>
    <row r="1083" s="1" customFormat="1" ht="12" x14ac:dyDescent="0.2"/>
    <row r="1084" s="1" customFormat="1" ht="12" x14ac:dyDescent="0.2"/>
    <row r="1085" s="1" customFormat="1" ht="12" x14ac:dyDescent="0.2"/>
    <row r="1086" s="1" customFormat="1" ht="12" x14ac:dyDescent="0.2"/>
    <row r="1087" s="1" customFormat="1" ht="12" x14ac:dyDescent="0.2"/>
    <row r="1088" s="1" customFormat="1" ht="12" x14ac:dyDescent="0.2"/>
    <row r="1089" s="1" customFormat="1" ht="12" x14ac:dyDescent="0.2"/>
    <row r="1090" s="1" customFormat="1" ht="12" x14ac:dyDescent="0.2"/>
    <row r="1091" s="1" customFormat="1" ht="12" x14ac:dyDescent="0.2"/>
    <row r="1092" s="1" customFormat="1" ht="12" x14ac:dyDescent="0.2"/>
    <row r="1093" s="1" customFormat="1" ht="12" x14ac:dyDescent="0.2"/>
    <row r="1094" s="1" customFormat="1" ht="12" x14ac:dyDescent="0.2"/>
    <row r="1095" s="1" customFormat="1" ht="12" x14ac:dyDescent="0.2"/>
    <row r="1096" s="1" customFormat="1" ht="12" x14ac:dyDescent="0.2"/>
    <row r="1097" s="1" customFormat="1" ht="12" x14ac:dyDescent="0.2"/>
    <row r="1098" s="1" customFormat="1" ht="12" x14ac:dyDescent="0.2"/>
    <row r="1099" s="1" customFormat="1" ht="12" x14ac:dyDescent="0.2"/>
    <row r="1100" s="1" customFormat="1" ht="12" x14ac:dyDescent="0.2"/>
    <row r="1101" s="1" customFormat="1" ht="12" x14ac:dyDescent="0.2"/>
    <row r="1102" s="1" customFormat="1" ht="12" x14ac:dyDescent="0.2"/>
    <row r="1103" s="1" customFormat="1" ht="12" x14ac:dyDescent="0.2"/>
    <row r="1104" s="1" customFormat="1" ht="12" x14ac:dyDescent="0.2"/>
    <row r="1105" s="1" customFormat="1" ht="12" x14ac:dyDescent="0.2"/>
    <row r="1106" s="1" customFormat="1" ht="12" x14ac:dyDescent="0.2"/>
    <row r="1107" s="1" customFormat="1" ht="12" x14ac:dyDescent="0.2"/>
    <row r="1108" s="1" customFormat="1" ht="12" x14ac:dyDescent="0.2"/>
    <row r="1109" s="1" customFormat="1" ht="12" x14ac:dyDescent="0.2"/>
    <row r="1110" s="1" customFormat="1" ht="12" x14ac:dyDescent="0.2"/>
    <row r="1111" s="1" customFormat="1" ht="12" x14ac:dyDescent="0.2"/>
    <row r="1112" s="1" customFormat="1" ht="12" x14ac:dyDescent="0.2"/>
    <row r="1113" s="1" customFormat="1" ht="12" x14ac:dyDescent="0.2"/>
    <row r="1114" s="1" customFormat="1" ht="12" x14ac:dyDescent="0.2"/>
    <row r="1115" s="1" customFormat="1" ht="12" x14ac:dyDescent="0.2"/>
    <row r="1116" s="1" customFormat="1" ht="12" x14ac:dyDescent="0.2"/>
    <row r="1117" s="1" customFormat="1" ht="12" x14ac:dyDescent="0.2"/>
    <row r="1118" s="1" customFormat="1" ht="12" x14ac:dyDescent="0.2"/>
    <row r="1119" s="1" customFormat="1" ht="12" x14ac:dyDescent="0.2"/>
    <row r="1120" s="1" customFormat="1" ht="12" x14ac:dyDescent="0.2"/>
    <row r="1121" s="1" customFormat="1" ht="12" x14ac:dyDescent="0.2"/>
    <row r="1122" s="1" customFormat="1" ht="12" x14ac:dyDescent="0.2"/>
    <row r="1123" s="1" customFormat="1" ht="12" x14ac:dyDescent="0.2"/>
    <row r="1124" s="1" customFormat="1" ht="12" x14ac:dyDescent="0.2"/>
    <row r="1125" s="1" customFormat="1" ht="12" x14ac:dyDescent="0.2"/>
    <row r="1126" s="1" customFormat="1" ht="12" x14ac:dyDescent="0.2"/>
    <row r="1127" s="1" customFormat="1" ht="12" x14ac:dyDescent="0.2"/>
    <row r="1128" s="1" customFormat="1" ht="12" x14ac:dyDescent="0.2"/>
    <row r="1129" s="1" customFormat="1" ht="12" x14ac:dyDescent="0.2"/>
    <row r="1130" s="1" customFormat="1" ht="12" x14ac:dyDescent="0.2"/>
    <row r="1131" s="1" customFormat="1" ht="12" x14ac:dyDescent="0.2"/>
    <row r="1132" s="1" customFormat="1" ht="12" x14ac:dyDescent="0.2"/>
    <row r="1133" s="1" customFormat="1" ht="12" x14ac:dyDescent="0.2"/>
    <row r="1134" s="1" customFormat="1" ht="12" x14ac:dyDescent="0.2"/>
    <row r="1135" s="1" customFormat="1" ht="12" x14ac:dyDescent="0.2"/>
    <row r="1136" s="1" customFormat="1" ht="12" x14ac:dyDescent="0.2"/>
    <row r="1137" s="1" customFormat="1" ht="12" x14ac:dyDescent="0.2"/>
    <row r="1138" s="1" customFormat="1" ht="12" x14ac:dyDescent="0.2"/>
    <row r="1139" s="1" customFormat="1" ht="12" x14ac:dyDescent="0.2"/>
    <row r="1140" s="1" customFormat="1" ht="12" x14ac:dyDescent="0.2"/>
    <row r="1141" s="1" customFormat="1" ht="12" x14ac:dyDescent="0.2"/>
    <row r="1142" s="1" customFormat="1" ht="12" x14ac:dyDescent="0.2"/>
    <row r="1143" s="1" customFormat="1" ht="12" x14ac:dyDescent="0.2"/>
    <row r="1144" s="1" customFormat="1" ht="12" x14ac:dyDescent="0.2"/>
    <row r="1145" s="1" customFormat="1" ht="12" x14ac:dyDescent="0.2"/>
    <row r="1146" s="1" customFormat="1" ht="12" x14ac:dyDescent="0.2"/>
    <row r="1147" s="1" customFormat="1" ht="12" x14ac:dyDescent="0.2"/>
    <row r="1148" s="1" customFormat="1" ht="12" x14ac:dyDescent="0.2"/>
    <row r="1149" s="1" customFormat="1" ht="12" x14ac:dyDescent="0.2"/>
    <row r="1150" s="1" customFormat="1" ht="12" x14ac:dyDescent="0.2"/>
    <row r="1151" s="1" customFormat="1" ht="12" x14ac:dyDescent="0.2"/>
    <row r="1152" s="1" customFormat="1" ht="12" x14ac:dyDescent="0.2"/>
    <row r="1153" s="1" customFormat="1" ht="12" x14ac:dyDescent="0.2"/>
    <row r="1154" s="1" customFormat="1" ht="12" x14ac:dyDescent="0.2"/>
    <row r="1155" s="1" customFormat="1" ht="12" x14ac:dyDescent="0.2"/>
    <row r="1156" s="1" customFormat="1" ht="12" x14ac:dyDescent="0.2"/>
    <row r="1157" s="1" customFormat="1" ht="12" x14ac:dyDescent="0.2"/>
    <row r="1158" s="1" customFormat="1" ht="12" x14ac:dyDescent="0.2"/>
    <row r="1159" s="1" customFormat="1" ht="12" x14ac:dyDescent="0.2"/>
    <row r="1160" s="1" customFormat="1" ht="12" x14ac:dyDescent="0.2"/>
    <row r="1161" s="1" customFormat="1" ht="12" x14ac:dyDescent="0.2"/>
    <row r="1162" s="1" customFormat="1" ht="12" x14ac:dyDescent="0.2"/>
    <row r="1163" s="1" customFormat="1" ht="12" x14ac:dyDescent="0.2"/>
    <row r="1164" s="1" customFormat="1" ht="12" x14ac:dyDescent="0.2"/>
    <row r="1165" s="1" customFormat="1" ht="12" x14ac:dyDescent="0.2"/>
    <row r="1166" s="1" customFormat="1" ht="12" x14ac:dyDescent="0.2"/>
    <row r="1167" s="1" customFormat="1" ht="12" x14ac:dyDescent="0.2"/>
    <row r="1168" s="1" customFormat="1" ht="12" x14ac:dyDescent="0.2"/>
    <row r="1169" s="1" customFormat="1" ht="12" x14ac:dyDescent="0.2"/>
    <row r="1170" s="1" customFormat="1" ht="12" x14ac:dyDescent="0.2"/>
    <row r="1171" s="1" customFormat="1" ht="12" x14ac:dyDescent="0.2"/>
    <row r="1172" s="1" customFormat="1" ht="12" x14ac:dyDescent="0.2"/>
    <row r="1173" s="1" customFormat="1" ht="12" x14ac:dyDescent="0.2"/>
    <row r="1174" s="1" customFormat="1" ht="12" x14ac:dyDescent="0.2"/>
    <row r="1175" s="1" customFormat="1" ht="12" x14ac:dyDescent="0.2"/>
    <row r="1176" s="1" customFormat="1" ht="12" x14ac:dyDescent="0.2"/>
    <row r="1177" s="1" customFormat="1" ht="12" x14ac:dyDescent="0.2"/>
    <row r="1178" s="1" customFormat="1" ht="12" x14ac:dyDescent="0.2"/>
    <row r="1179" s="1" customFormat="1" ht="12" x14ac:dyDescent="0.2"/>
    <row r="1180" s="1" customFormat="1" ht="12" x14ac:dyDescent="0.2"/>
    <row r="1181" s="1" customFormat="1" ht="12" x14ac:dyDescent="0.2"/>
    <row r="1182" s="1" customFormat="1" ht="12" x14ac:dyDescent="0.2"/>
    <row r="1183" s="1" customFormat="1" ht="12" x14ac:dyDescent="0.2"/>
    <row r="1184" s="1" customFormat="1" ht="12" x14ac:dyDescent="0.2"/>
    <row r="1185" s="1" customFormat="1" ht="12" x14ac:dyDescent="0.2"/>
    <row r="1186" s="1" customFormat="1" ht="12" x14ac:dyDescent="0.2"/>
    <row r="1187" s="1" customFormat="1" ht="12" x14ac:dyDescent="0.2"/>
    <row r="1188" s="1" customFormat="1" ht="12" x14ac:dyDescent="0.2"/>
    <row r="1189" s="1" customFormat="1" ht="12" x14ac:dyDescent="0.2"/>
    <row r="1190" s="1" customFormat="1" ht="12" x14ac:dyDescent="0.2"/>
    <row r="1191" s="1" customFormat="1" ht="12" x14ac:dyDescent="0.2"/>
    <row r="1192" s="1" customFormat="1" ht="12" x14ac:dyDescent="0.2"/>
    <row r="1193" s="1" customFormat="1" ht="12" x14ac:dyDescent="0.2"/>
    <row r="1194" s="1" customFormat="1" ht="12" x14ac:dyDescent="0.2"/>
    <row r="1195" s="1" customFormat="1" ht="12" x14ac:dyDescent="0.2"/>
    <row r="1196" s="1" customFormat="1" ht="12" x14ac:dyDescent="0.2"/>
    <row r="1197" s="1" customFormat="1" ht="12" x14ac:dyDescent="0.2"/>
    <row r="1198" s="1" customFormat="1" ht="12" x14ac:dyDescent="0.2"/>
    <row r="1199" s="1" customFormat="1" ht="12" x14ac:dyDescent="0.2"/>
    <row r="1200" s="1" customFormat="1" ht="12" x14ac:dyDescent="0.2"/>
    <row r="1201" s="1" customFormat="1" ht="12" x14ac:dyDescent="0.2"/>
    <row r="1202" s="1" customFormat="1" ht="12" x14ac:dyDescent="0.2"/>
    <row r="1203" s="1" customFormat="1" ht="12" x14ac:dyDescent="0.2"/>
    <row r="1204" s="1" customFormat="1" ht="12" x14ac:dyDescent="0.2"/>
    <row r="1205" s="1" customFormat="1" ht="12" x14ac:dyDescent="0.2"/>
    <row r="1206" s="1" customFormat="1" ht="12" x14ac:dyDescent="0.2"/>
    <row r="1207" s="1" customFormat="1" ht="12" x14ac:dyDescent="0.2"/>
    <row r="1208" s="1" customFormat="1" ht="12" x14ac:dyDescent="0.2"/>
    <row r="1209" s="1" customFormat="1" ht="12" x14ac:dyDescent="0.2"/>
    <row r="1210" s="1" customFormat="1" ht="12" x14ac:dyDescent="0.2"/>
    <row r="1211" s="1" customFormat="1" ht="12" x14ac:dyDescent="0.2"/>
    <row r="1212" s="1" customFormat="1" ht="12" x14ac:dyDescent="0.2"/>
    <row r="1213" s="1" customFormat="1" ht="12" x14ac:dyDescent="0.2"/>
    <row r="1214" s="1" customFormat="1" ht="12" x14ac:dyDescent="0.2"/>
    <row r="1215" s="1" customFormat="1" ht="12" x14ac:dyDescent="0.2"/>
    <row r="1216" s="1" customFormat="1" ht="12" x14ac:dyDescent="0.2"/>
    <row r="1217" s="1" customFormat="1" ht="12" x14ac:dyDescent="0.2"/>
    <row r="1218" s="1" customFormat="1" ht="12" x14ac:dyDescent="0.2"/>
    <row r="1219" s="1" customFormat="1" ht="12" x14ac:dyDescent="0.2"/>
    <row r="1220" s="1" customFormat="1" ht="12" x14ac:dyDescent="0.2"/>
    <row r="1221" s="1" customFormat="1" ht="12" x14ac:dyDescent="0.2"/>
    <row r="1222" s="1" customFormat="1" ht="12" x14ac:dyDescent="0.2"/>
    <row r="1223" s="1" customFormat="1" ht="12" x14ac:dyDescent="0.2"/>
    <row r="1224" s="1" customFormat="1" ht="12" x14ac:dyDescent="0.2"/>
    <row r="1225" s="1" customFormat="1" ht="12" x14ac:dyDescent="0.2"/>
    <row r="1226" s="1" customFormat="1" ht="12" x14ac:dyDescent="0.2"/>
    <row r="1227" s="1" customFormat="1" ht="12" x14ac:dyDescent="0.2"/>
    <row r="1228" s="1" customFormat="1" ht="12" x14ac:dyDescent="0.2"/>
    <row r="1229" s="1" customFormat="1" ht="12" x14ac:dyDescent="0.2"/>
    <row r="1230" s="1" customFormat="1" ht="12" x14ac:dyDescent="0.2"/>
    <row r="1231" s="1" customFormat="1" ht="12" x14ac:dyDescent="0.2"/>
    <row r="1232" s="1" customFormat="1" ht="12" x14ac:dyDescent="0.2"/>
    <row r="1233" s="1" customFormat="1" ht="12" x14ac:dyDescent="0.2"/>
    <row r="1234" s="1" customFormat="1" ht="12" x14ac:dyDescent="0.2"/>
    <row r="1235" s="1" customFormat="1" ht="12" x14ac:dyDescent="0.2"/>
    <row r="1236" s="1" customFormat="1" ht="12" x14ac:dyDescent="0.2"/>
    <row r="1237" s="1" customFormat="1" ht="12" x14ac:dyDescent="0.2"/>
    <row r="1238" s="1" customFormat="1" ht="12" x14ac:dyDescent="0.2"/>
    <row r="1239" s="1" customFormat="1" ht="12" x14ac:dyDescent="0.2"/>
    <row r="1240" s="1" customFormat="1" ht="12" x14ac:dyDescent="0.2"/>
    <row r="1241" s="1" customFormat="1" ht="12" x14ac:dyDescent="0.2"/>
    <row r="1242" s="1" customFormat="1" ht="12" x14ac:dyDescent="0.2"/>
    <row r="1243" s="1" customFormat="1" ht="12" x14ac:dyDescent="0.2"/>
    <row r="1244" s="1" customFormat="1" ht="12" x14ac:dyDescent="0.2"/>
    <row r="1245" s="1" customFormat="1" ht="12" x14ac:dyDescent="0.2"/>
    <row r="1246" s="1" customFormat="1" ht="12" x14ac:dyDescent="0.2"/>
    <row r="1247" s="1" customFormat="1" ht="12" x14ac:dyDescent="0.2"/>
    <row r="1248" s="1" customFormat="1" ht="12" x14ac:dyDescent="0.2"/>
    <row r="1249" s="1" customFormat="1" ht="12" x14ac:dyDescent="0.2"/>
    <row r="1250" s="1" customFormat="1" ht="12" x14ac:dyDescent="0.2"/>
    <row r="1251" s="1" customFormat="1" ht="12" x14ac:dyDescent="0.2"/>
    <row r="1252" s="1" customFormat="1" ht="12" x14ac:dyDescent="0.2"/>
    <row r="1253" s="1" customFormat="1" ht="12" x14ac:dyDescent="0.2"/>
    <row r="1254" s="1" customFormat="1" ht="12" x14ac:dyDescent="0.2"/>
    <row r="1255" s="1" customFormat="1" ht="12" x14ac:dyDescent="0.2"/>
    <row r="1256" s="1" customFormat="1" ht="12" x14ac:dyDescent="0.2"/>
    <row r="1257" s="1" customFormat="1" ht="12" x14ac:dyDescent="0.2"/>
    <row r="1258" s="1" customFormat="1" ht="12" x14ac:dyDescent="0.2"/>
    <row r="1259" s="1" customFormat="1" ht="12" x14ac:dyDescent="0.2"/>
    <row r="1260" s="1" customFormat="1" ht="12" x14ac:dyDescent="0.2"/>
    <row r="1261" s="1" customFormat="1" ht="12" x14ac:dyDescent="0.2"/>
    <row r="1262" s="1" customFormat="1" ht="12" x14ac:dyDescent="0.2"/>
    <row r="1263" s="1" customFormat="1" ht="12" x14ac:dyDescent="0.2"/>
    <row r="1264" s="1" customFormat="1" ht="12" x14ac:dyDescent="0.2"/>
    <row r="1265" s="1" customFormat="1" ht="12" x14ac:dyDescent="0.2"/>
    <row r="1266" s="1" customFormat="1" ht="12" x14ac:dyDescent="0.2"/>
    <row r="1267" s="1" customFormat="1" ht="12" x14ac:dyDescent="0.2"/>
    <row r="1268" s="1" customFormat="1" ht="12" x14ac:dyDescent="0.2"/>
    <row r="1269" s="1" customFormat="1" ht="12" x14ac:dyDescent="0.2"/>
    <row r="1270" s="1" customFormat="1" ht="12" x14ac:dyDescent="0.2"/>
    <row r="1271" s="1" customFormat="1" ht="12" x14ac:dyDescent="0.2"/>
    <row r="1272" s="1" customFormat="1" ht="12" x14ac:dyDescent="0.2"/>
    <row r="1273" s="1" customFormat="1" ht="12" x14ac:dyDescent="0.2"/>
    <row r="1274" s="1" customFormat="1" ht="12" x14ac:dyDescent="0.2"/>
    <row r="1275" s="1" customFormat="1" ht="12" x14ac:dyDescent="0.2"/>
    <row r="1276" s="1" customFormat="1" ht="12" x14ac:dyDescent="0.2"/>
    <row r="1277" s="1" customFormat="1" ht="12" x14ac:dyDescent="0.2"/>
    <row r="1278" s="1" customFormat="1" ht="12" x14ac:dyDescent="0.2"/>
    <row r="1279" s="1" customFormat="1" ht="12" x14ac:dyDescent="0.2"/>
    <row r="1280" s="1" customFormat="1" ht="12" x14ac:dyDescent="0.2"/>
    <row r="1281" s="1" customFormat="1" ht="12" x14ac:dyDescent="0.2"/>
    <row r="1282" s="1" customFormat="1" ht="12" x14ac:dyDescent="0.2"/>
    <row r="1283" s="1" customFormat="1" ht="12" x14ac:dyDescent="0.2"/>
    <row r="1284" s="1" customFormat="1" ht="12" x14ac:dyDescent="0.2"/>
    <row r="1285" s="1" customFormat="1" ht="12" x14ac:dyDescent="0.2"/>
    <row r="1286" s="1" customFormat="1" ht="12" x14ac:dyDescent="0.2"/>
    <row r="1287" s="1" customFormat="1" ht="12" x14ac:dyDescent="0.2"/>
    <row r="1288" s="1" customFormat="1" ht="12" x14ac:dyDescent="0.2"/>
    <row r="1289" s="1" customFormat="1" ht="12" x14ac:dyDescent="0.2"/>
    <row r="1290" s="1" customFormat="1" ht="12" x14ac:dyDescent="0.2"/>
    <row r="1291" s="1" customFormat="1" ht="12" x14ac:dyDescent="0.2"/>
    <row r="1292" s="1" customFormat="1" ht="12" x14ac:dyDescent="0.2"/>
    <row r="1293" s="1" customFormat="1" ht="12" x14ac:dyDescent="0.2"/>
    <row r="1294" s="1" customFormat="1" ht="12" x14ac:dyDescent="0.2"/>
    <row r="1295" s="1" customFormat="1" ht="12" x14ac:dyDescent="0.2"/>
    <row r="1296" s="1" customFormat="1" ht="12" x14ac:dyDescent="0.2"/>
    <row r="1297" s="1" customFormat="1" ht="12" x14ac:dyDescent="0.2"/>
    <row r="1298" s="1" customFormat="1" ht="12" x14ac:dyDescent="0.2"/>
    <row r="1299" s="1" customFormat="1" ht="12" x14ac:dyDescent="0.2"/>
    <row r="1300" s="1" customFormat="1" ht="12" x14ac:dyDescent="0.2"/>
    <row r="1301" s="1" customFormat="1" ht="12" x14ac:dyDescent="0.2"/>
    <row r="1302" s="1" customFormat="1" ht="12" x14ac:dyDescent="0.2"/>
    <row r="1303" s="1" customFormat="1" ht="12" x14ac:dyDescent="0.2"/>
    <row r="1304" s="1" customFormat="1" ht="12" x14ac:dyDescent="0.2"/>
    <row r="1305" s="1" customFormat="1" ht="12" x14ac:dyDescent="0.2"/>
    <row r="1306" s="1" customFormat="1" ht="12" x14ac:dyDescent="0.2"/>
    <row r="1307" s="1" customFormat="1" ht="12" x14ac:dyDescent="0.2"/>
    <row r="1308" s="1" customFormat="1" ht="12" x14ac:dyDescent="0.2"/>
    <row r="1309" s="1" customFormat="1" ht="12" x14ac:dyDescent="0.2"/>
    <row r="1310" s="1" customFormat="1" ht="12" x14ac:dyDescent="0.2"/>
    <row r="1311" s="1" customFormat="1" ht="12" x14ac:dyDescent="0.2"/>
    <row r="1312" s="1" customFormat="1" ht="12" x14ac:dyDescent="0.2"/>
    <row r="1313" s="1" customFormat="1" ht="12" x14ac:dyDescent="0.2"/>
    <row r="1314" s="1" customFormat="1" ht="12" x14ac:dyDescent="0.2"/>
    <row r="1315" s="1" customFormat="1" ht="12" x14ac:dyDescent="0.2"/>
    <row r="1316" s="1" customFormat="1" ht="12" x14ac:dyDescent="0.2"/>
    <row r="1317" s="1" customFormat="1" ht="12" x14ac:dyDescent="0.2"/>
    <row r="1318" s="1" customFormat="1" ht="12" x14ac:dyDescent="0.2"/>
    <row r="1319" s="1" customFormat="1" ht="12" x14ac:dyDescent="0.2"/>
    <row r="1320" s="1" customFormat="1" ht="12" x14ac:dyDescent="0.2"/>
    <row r="1321" s="1" customFormat="1" ht="12" x14ac:dyDescent="0.2"/>
    <row r="1322" s="1" customFormat="1" ht="12" x14ac:dyDescent="0.2"/>
    <row r="1323" s="1" customFormat="1" ht="12" x14ac:dyDescent="0.2"/>
    <row r="1324" s="1" customFormat="1" ht="12" x14ac:dyDescent="0.2"/>
    <row r="1325" s="1" customFormat="1" ht="12" x14ac:dyDescent="0.2"/>
    <row r="1326" s="1" customFormat="1" ht="12" x14ac:dyDescent="0.2"/>
    <row r="1327" s="1" customFormat="1" ht="12" x14ac:dyDescent="0.2"/>
    <row r="1328" s="1" customFormat="1" ht="12" x14ac:dyDescent="0.2"/>
    <row r="1329" s="1" customFormat="1" ht="12" x14ac:dyDescent="0.2"/>
    <row r="1330" s="1" customFormat="1" ht="12" x14ac:dyDescent="0.2"/>
    <row r="1331" s="1" customFormat="1" ht="12" x14ac:dyDescent="0.2"/>
    <row r="1332" s="1" customFormat="1" ht="12" x14ac:dyDescent="0.2"/>
    <row r="1333" s="1" customFormat="1" ht="12" x14ac:dyDescent="0.2"/>
    <row r="1334" s="1" customFormat="1" ht="12" x14ac:dyDescent="0.2"/>
    <row r="1335" s="1" customFormat="1" ht="12" x14ac:dyDescent="0.2"/>
    <row r="1336" s="1" customFormat="1" ht="12" x14ac:dyDescent="0.2"/>
    <row r="1337" s="1" customFormat="1" ht="12" x14ac:dyDescent="0.2"/>
    <row r="1338" s="1" customFormat="1" ht="12" x14ac:dyDescent="0.2"/>
    <row r="1339" s="1" customFormat="1" ht="12" x14ac:dyDescent="0.2"/>
    <row r="1340" s="1" customFormat="1" ht="12" x14ac:dyDescent="0.2"/>
    <row r="1341" s="1" customFormat="1" ht="12" x14ac:dyDescent="0.2"/>
    <row r="1342" s="1" customFormat="1" ht="12" x14ac:dyDescent="0.2"/>
    <row r="1343" s="1" customFormat="1" ht="12" x14ac:dyDescent="0.2"/>
    <row r="1344" s="1" customFormat="1" ht="12" x14ac:dyDescent="0.2"/>
    <row r="1345" s="1" customFormat="1" ht="12" customHeight="1" x14ac:dyDescent="0.2"/>
    <row r="1346" s="1" customFormat="1" ht="12" x14ac:dyDescent="0.2"/>
    <row r="1347" s="1" customFormat="1" ht="12" x14ac:dyDescent="0.2"/>
    <row r="1348" s="1" customFormat="1" ht="12" x14ac:dyDescent="0.2"/>
    <row r="1349" s="1" customFormat="1" ht="12" x14ac:dyDescent="0.2"/>
    <row r="1350" s="1" customFormat="1" ht="12" x14ac:dyDescent="0.2"/>
    <row r="1351" s="1" customFormat="1" ht="12" x14ac:dyDescent="0.2"/>
    <row r="1352" s="1" customFormat="1" ht="12" x14ac:dyDescent="0.2"/>
    <row r="1353" s="1" customFormat="1" ht="12" x14ac:dyDescent="0.2"/>
    <row r="1354" s="1" customFormat="1" ht="12" x14ac:dyDescent="0.2"/>
    <row r="1355" s="1" customFormat="1" ht="12" x14ac:dyDescent="0.2"/>
    <row r="1356" s="1" customFormat="1" ht="12" x14ac:dyDescent="0.2"/>
    <row r="1357" s="1" customFormat="1" ht="12" x14ac:dyDescent="0.2"/>
    <row r="1358" s="1" customFormat="1" ht="12" x14ac:dyDescent="0.2"/>
    <row r="1359" s="1" customFormat="1" ht="12" x14ac:dyDescent="0.2"/>
    <row r="1360" s="1" customFormat="1" ht="12" x14ac:dyDescent="0.2"/>
    <row r="1361" s="1" customFormat="1" ht="12" x14ac:dyDescent="0.2"/>
    <row r="1362" s="1" customFormat="1" ht="12" x14ac:dyDescent="0.2"/>
    <row r="1363" s="1" customFormat="1" ht="12" x14ac:dyDescent="0.2"/>
    <row r="1364" s="1" customFormat="1" ht="12" x14ac:dyDescent="0.2"/>
    <row r="1365" s="1" customFormat="1" ht="12" x14ac:dyDescent="0.2"/>
    <row r="1366" s="1" customFormat="1" ht="12" x14ac:dyDescent="0.2"/>
    <row r="1367" s="1" customFormat="1" ht="12" x14ac:dyDescent="0.2"/>
    <row r="1368" s="1" customFormat="1" ht="12" x14ac:dyDescent="0.2"/>
    <row r="1369" s="1" customFormat="1" ht="12" x14ac:dyDescent="0.2"/>
    <row r="1370" s="1" customFormat="1" ht="12" x14ac:dyDescent="0.2"/>
    <row r="1371" s="1" customFormat="1" ht="12" x14ac:dyDescent="0.2"/>
    <row r="1372" s="1" customFormat="1" ht="12" x14ac:dyDescent="0.2"/>
    <row r="1373" s="1" customFormat="1" ht="12" x14ac:dyDescent="0.2"/>
    <row r="1374" s="1" customFormat="1" ht="12" x14ac:dyDescent="0.2"/>
    <row r="1375" s="1" customFormat="1" ht="12" x14ac:dyDescent="0.2"/>
    <row r="1376" s="1" customFormat="1" ht="12" x14ac:dyDescent="0.2"/>
    <row r="1377" s="1" customFormat="1" ht="12" x14ac:dyDescent="0.2"/>
    <row r="1378" s="1" customFormat="1" ht="12" x14ac:dyDescent="0.2"/>
    <row r="1379" s="1" customFormat="1" ht="12" x14ac:dyDescent="0.2"/>
    <row r="1380" s="1" customFormat="1" ht="12" x14ac:dyDescent="0.2"/>
    <row r="1381" s="1" customFormat="1" ht="12" x14ac:dyDescent="0.2"/>
    <row r="1382" s="1" customFormat="1" ht="12" x14ac:dyDescent="0.2"/>
    <row r="1383" s="1" customFormat="1" ht="12" x14ac:dyDescent="0.2"/>
    <row r="1384" s="1" customFormat="1" ht="12" x14ac:dyDescent="0.2"/>
    <row r="1385" s="1" customFormat="1" ht="12" x14ac:dyDescent="0.2"/>
    <row r="1386" s="1" customFormat="1" ht="12" x14ac:dyDescent="0.2"/>
    <row r="1387" s="1" customFormat="1" ht="12" x14ac:dyDescent="0.2"/>
    <row r="1388" s="1" customFormat="1" ht="12" x14ac:dyDescent="0.2"/>
    <row r="1389" s="1" customFormat="1" ht="12" x14ac:dyDescent="0.2"/>
    <row r="1390" s="1" customFormat="1" ht="12" x14ac:dyDescent="0.2"/>
    <row r="1391" s="1" customFormat="1" ht="12" x14ac:dyDescent="0.2"/>
    <row r="1392" s="1" customFormat="1" ht="12" x14ac:dyDescent="0.2"/>
    <row r="1393" s="1" customFormat="1" ht="12" x14ac:dyDescent="0.2"/>
    <row r="1394" s="1" customFormat="1" ht="12" x14ac:dyDescent="0.2"/>
    <row r="1395" s="1" customFormat="1" ht="12" x14ac:dyDescent="0.2"/>
    <row r="1396" s="1" customFormat="1" ht="12" x14ac:dyDescent="0.2"/>
    <row r="1397" s="1" customFormat="1" ht="12" x14ac:dyDescent="0.2"/>
    <row r="1398" s="1" customFormat="1" ht="12" x14ac:dyDescent="0.2"/>
    <row r="1399" s="1" customFormat="1" ht="12" x14ac:dyDescent="0.2"/>
    <row r="1400" s="1" customFormat="1" ht="12" x14ac:dyDescent="0.2"/>
    <row r="1401" s="1" customFormat="1" ht="12" x14ac:dyDescent="0.2"/>
    <row r="1402" s="1" customFormat="1" ht="12" x14ac:dyDescent="0.2"/>
    <row r="1403" s="1" customFormat="1" ht="12" x14ac:dyDescent="0.2"/>
    <row r="1404" s="1" customFormat="1" ht="12" x14ac:dyDescent="0.2"/>
    <row r="1405" s="1" customFormat="1" ht="12" x14ac:dyDescent="0.2"/>
    <row r="1406" s="1" customFormat="1" ht="12" x14ac:dyDescent="0.2"/>
    <row r="1407" s="1" customFormat="1" ht="12" x14ac:dyDescent="0.2"/>
    <row r="1408" s="1" customFormat="1" ht="12" x14ac:dyDescent="0.2"/>
    <row r="1409" s="1" customFormat="1" ht="12" x14ac:dyDescent="0.2"/>
    <row r="1410" s="1" customFormat="1" ht="12" x14ac:dyDescent="0.2"/>
    <row r="1411" s="1" customFormat="1" ht="12" x14ac:dyDescent="0.2"/>
    <row r="1412" s="1" customFormat="1" ht="12" x14ac:dyDescent="0.2"/>
    <row r="1413" s="1" customFormat="1" ht="12" x14ac:dyDescent="0.2"/>
    <row r="1414" s="1" customFormat="1" ht="12" x14ac:dyDescent="0.2"/>
    <row r="1415" s="1" customFormat="1" ht="12" x14ac:dyDescent="0.2"/>
    <row r="1416" s="1" customFormat="1" ht="12" x14ac:dyDescent="0.2"/>
    <row r="1417" s="1" customFormat="1" ht="12" x14ac:dyDescent="0.2"/>
    <row r="1418" s="1" customFormat="1" ht="12" x14ac:dyDescent="0.2"/>
    <row r="1419" s="1" customFormat="1" ht="12" x14ac:dyDescent="0.2"/>
    <row r="1420" s="1" customFormat="1" ht="12" x14ac:dyDescent="0.2"/>
    <row r="1421" s="1" customFormat="1" ht="12" x14ac:dyDescent="0.2"/>
    <row r="1422" s="1" customFormat="1" ht="12" x14ac:dyDescent="0.2"/>
    <row r="1423" s="1" customFormat="1" ht="12" x14ac:dyDescent="0.2"/>
    <row r="1424" s="1" customFormat="1" ht="12" x14ac:dyDescent="0.2"/>
    <row r="1425" s="1" customFormat="1" ht="12" x14ac:dyDescent="0.2"/>
    <row r="1426" s="1" customFormat="1" ht="12" x14ac:dyDescent="0.2"/>
    <row r="1427" s="1" customFormat="1" ht="12" x14ac:dyDescent="0.2"/>
    <row r="1428" s="1" customFormat="1" ht="12" x14ac:dyDescent="0.2"/>
    <row r="1429" s="1" customFormat="1" ht="12" x14ac:dyDescent="0.2"/>
    <row r="1430" s="1" customFormat="1" ht="12" x14ac:dyDescent="0.2"/>
    <row r="1431" s="1" customFormat="1" ht="12" x14ac:dyDescent="0.2"/>
    <row r="1432" s="1" customFormat="1" ht="12" x14ac:dyDescent="0.2"/>
    <row r="1433" s="1" customFormat="1" ht="12" x14ac:dyDescent="0.2"/>
    <row r="1434" s="1" customFormat="1" ht="12" x14ac:dyDescent="0.2"/>
    <row r="1435" s="1" customFormat="1" ht="12" x14ac:dyDescent="0.2"/>
    <row r="1436" s="1" customFormat="1" ht="12" x14ac:dyDescent="0.2"/>
    <row r="1437" s="1" customFormat="1" ht="12" x14ac:dyDescent="0.2"/>
    <row r="1438" s="1" customFormat="1" ht="12" x14ac:dyDescent="0.2"/>
    <row r="1439" s="1" customFormat="1" ht="12" x14ac:dyDescent="0.2"/>
    <row r="1440" s="1" customFormat="1" ht="12" x14ac:dyDescent="0.2"/>
    <row r="1441" s="1" customFormat="1" ht="12" x14ac:dyDescent="0.2"/>
    <row r="1442" s="1" customFormat="1" ht="12" x14ac:dyDescent="0.2"/>
    <row r="1443" s="1" customFormat="1" ht="12" x14ac:dyDescent="0.2"/>
    <row r="1444" s="1" customFormat="1" ht="12" x14ac:dyDescent="0.2"/>
    <row r="1445" s="1" customFormat="1" ht="12" x14ac:dyDescent="0.2"/>
    <row r="1446" s="1" customFormat="1" ht="12" x14ac:dyDescent="0.2"/>
    <row r="1447" s="1" customFormat="1" ht="12" x14ac:dyDescent="0.2"/>
    <row r="1448" s="1" customFormat="1" ht="12" x14ac:dyDescent="0.2"/>
    <row r="1449" s="1" customFormat="1" ht="12" x14ac:dyDescent="0.2"/>
    <row r="1450" s="1" customFormat="1" ht="12" x14ac:dyDescent="0.2"/>
    <row r="1451" s="1" customFormat="1" ht="12" x14ac:dyDescent="0.2"/>
    <row r="1452" s="1" customFormat="1" ht="12" x14ac:dyDescent="0.2"/>
    <row r="1453" s="1" customFormat="1" ht="12" x14ac:dyDescent="0.2"/>
    <row r="1454" s="1" customFormat="1" ht="12" x14ac:dyDescent="0.2"/>
    <row r="1455" s="1" customFormat="1" ht="12" x14ac:dyDescent="0.2"/>
    <row r="1456" s="1" customFormat="1" ht="12" x14ac:dyDescent="0.2"/>
    <row r="1457" s="1" customFormat="1" ht="12" x14ac:dyDescent="0.2"/>
    <row r="1458" s="1" customFormat="1" ht="12" x14ac:dyDescent="0.2"/>
    <row r="1459" s="1" customFormat="1" ht="12" x14ac:dyDescent="0.2"/>
    <row r="1460" s="1" customFormat="1" ht="12" x14ac:dyDescent="0.2"/>
    <row r="1461" s="1" customFormat="1" ht="12" x14ac:dyDescent="0.2"/>
    <row r="1462" s="1" customFormat="1" ht="12" x14ac:dyDescent="0.2"/>
    <row r="1463" s="1" customFormat="1" ht="12" x14ac:dyDescent="0.2"/>
    <row r="1464" s="1" customFormat="1" ht="12" x14ac:dyDescent="0.2"/>
    <row r="1465" s="1" customFormat="1" ht="12" x14ac:dyDescent="0.2"/>
    <row r="1466" s="1" customFormat="1" ht="12" x14ac:dyDescent="0.2"/>
    <row r="1467" s="1" customFormat="1" ht="12" x14ac:dyDescent="0.2"/>
    <row r="1468" s="1" customFormat="1" ht="12" x14ac:dyDescent="0.2"/>
    <row r="1469" s="1" customFormat="1" ht="12" x14ac:dyDescent="0.2"/>
    <row r="1470" s="1" customFormat="1" ht="12" x14ac:dyDescent="0.2"/>
    <row r="1471" s="1" customFormat="1" ht="12" x14ac:dyDescent="0.2"/>
    <row r="1472" s="1" customFormat="1" ht="12" x14ac:dyDescent="0.2"/>
    <row r="1473" s="1" customFormat="1" ht="12" x14ac:dyDescent="0.2"/>
    <row r="1474" s="1" customFormat="1" ht="12" x14ac:dyDescent="0.2"/>
    <row r="1475" s="1" customFormat="1" ht="12" x14ac:dyDescent="0.2"/>
    <row r="1476" s="1" customFormat="1" ht="12" x14ac:dyDescent="0.2"/>
    <row r="1477" s="1" customFormat="1" ht="12" x14ac:dyDescent="0.2"/>
    <row r="1478" s="1" customFormat="1" ht="12" x14ac:dyDescent="0.2"/>
    <row r="1479" s="1" customFormat="1" ht="12" x14ac:dyDescent="0.2"/>
    <row r="1480" s="1" customFormat="1" ht="12" x14ac:dyDescent="0.2"/>
    <row r="1481" s="1" customFormat="1" ht="12" x14ac:dyDescent="0.2"/>
    <row r="1482" s="1" customFormat="1" ht="12" x14ac:dyDescent="0.2"/>
    <row r="1483" s="1" customFormat="1" ht="12" x14ac:dyDescent="0.2"/>
    <row r="1484" s="1" customFormat="1" ht="12" x14ac:dyDescent="0.2"/>
    <row r="1485" s="1" customFormat="1" ht="12" x14ac:dyDescent="0.2"/>
    <row r="1486" s="1" customFormat="1" ht="12" x14ac:dyDescent="0.2"/>
    <row r="1487" s="1" customFormat="1" ht="12" x14ac:dyDescent="0.2"/>
    <row r="1488" s="1" customFormat="1" ht="12" x14ac:dyDescent="0.2"/>
    <row r="1489" s="1" customFormat="1" ht="12" x14ac:dyDescent="0.2"/>
    <row r="1490" s="1" customFormat="1" ht="12" x14ac:dyDescent="0.2"/>
    <row r="1491" s="1" customFormat="1" ht="12" x14ac:dyDescent="0.2"/>
    <row r="1492" s="1" customFormat="1" ht="12" x14ac:dyDescent="0.2"/>
    <row r="1493" s="1" customFormat="1" ht="12" x14ac:dyDescent="0.2"/>
    <row r="1494" s="1" customFormat="1" ht="12" x14ac:dyDescent="0.2"/>
    <row r="1495" s="1" customFormat="1" ht="12" x14ac:dyDescent="0.2"/>
    <row r="1496" s="1" customFormat="1" ht="12" x14ac:dyDescent="0.2"/>
    <row r="1497" s="1" customFormat="1" ht="12" x14ac:dyDescent="0.2"/>
    <row r="1498" s="1" customFormat="1" ht="12" x14ac:dyDescent="0.2"/>
    <row r="1499" s="1" customFormat="1" ht="12" x14ac:dyDescent="0.2"/>
    <row r="1500" s="1" customFormat="1" ht="12" x14ac:dyDescent="0.2"/>
    <row r="1501" s="1" customFormat="1" ht="12" x14ac:dyDescent="0.2"/>
    <row r="1502" s="1" customFormat="1" ht="12" x14ac:dyDescent="0.2"/>
    <row r="1503" s="1" customFormat="1" ht="12" x14ac:dyDescent="0.2"/>
    <row r="1504" s="1" customFormat="1" ht="12" x14ac:dyDescent="0.2"/>
    <row r="1505" s="1" customFormat="1" ht="12" x14ac:dyDescent="0.2"/>
    <row r="1506" s="1" customFormat="1" ht="12" x14ac:dyDescent="0.2"/>
    <row r="1507" s="1" customFormat="1" ht="12" x14ac:dyDescent="0.2"/>
    <row r="1508" s="1" customFormat="1" ht="12" x14ac:dyDescent="0.2"/>
    <row r="1509" s="1" customFormat="1" ht="12" x14ac:dyDescent="0.2"/>
    <row r="1510" s="1" customFormat="1" ht="12" x14ac:dyDescent="0.2"/>
    <row r="1511" s="1" customFormat="1" ht="12" x14ac:dyDescent="0.2"/>
    <row r="1512" s="1" customFormat="1" ht="12" x14ac:dyDescent="0.2"/>
    <row r="1513" s="1" customFormat="1" ht="12" x14ac:dyDescent="0.2"/>
    <row r="1514" s="1" customFormat="1" ht="12" x14ac:dyDescent="0.2"/>
    <row r="1515" s="1" customFormat="1" ht="12" x14ac:dyDescent="0.2"/>
    <row r="1516" s="1" customFormat="1" ht="12" x14ac:dyDescent="0.2"/>
    <row r="1517" s="1" customFormat="1" ht="12" x14ac:dyDescent="0.2"/>
    <row r="1518" s="1" customFormat="1" ht="12" x14ac:dyDescent="0.2"/>
    <row r="1519" s="1" customFormat="1" ht="12" x14ac:dyDescent="0.2"/>
    <row r="1520" s="1" customFormat="1" ht="12" x14ac:dyDescent="0.2"/>
    <row r="1521" s="1" customFormat="1" ht="12" x14ac:dyDescent="0.2"/>
    <row r="1522" s="1" customFormat="1" ht="12" x14ac:dyDescent="0.2"/>
    <row r="1523" s="1" customFormat="1" ht="12" x14ac:dyDescent="0.2"/>
    <row r="1524" s="1" customFormat="1" ht="12" x14ac:dyDescent="0.2"/>
    <row r="1525" s="1" customFormat="1" ht="12" x14ac:dyDescent="0.2"/>
    <row r="1526" s="1" customFormat="1" ht="12" x14ac:dyDescent="0.2"/>
    <row r="1527" s="1" customFormat="1" ht="12" x14ac:dyDescent="0.2"/>
    <row r="1528" s="1" customFormat="1" ht="12" x14ac:dyDescent="0.2"/>
    <row r="1529" s="1" customFormat="1" ht="12" x14ac:dyDescent="0.2"/>
    <row r="1530" s="1" customFormat="1" ht="12" x14ac:dyDescent="0.2"/>
    <row r="1531" s="1" customFormat="1" ht="12" x14ac:dyDescent="0.2"/>
    <row r="1532" s="1" customFormat="1" ht="12" x14ac:dyDescent="0.2"/>
    <row r="1533" s="1" customFormat="1" ht="12" x14ac:dyDescent="0.2"/>
    <row r="1534" s="1" customFormat="1" ht="12" x14ac:dyDescent="0.2"/>
    <row r="1535" s="1" customFormat="1" ht="12" x14ac:dyDescent="0.2"/>
    <row r="1536" s="1" customFormat="1" ht="12" x14ac:dyDescent="0.2"/>
    <row r="1537" s="1" customFormat="1" ht="12" x14ac:dyDescent="0.2"/>
    <row r="1538" s="1" customFormat="1" ht="12" x14ac:dyDescent="0.2"/>
    <row r="1539" s="1" customFormat="1" ht="12" x14ac:dyDescent="0.2"/>
    <row r="1540" s="1" customFormat="1" ht="12" x14ac:dyDescent="0.2"/>
    <row r="1541" s="1" customFormat="1" ht="12" x14ac:dyDescent="0.2"/>
    <row r="1542" s="1" customFormat="1" ht="12" x14ac:dyDescent="0.2"/>
    <row r="1543" s="1" customFormat="1" ht="12" x14ac:dyDescent="0.2"/>
    <row r="1544" s="1" customFormat="1" ht="12" x14ac:dyDescent="0.2"/>
    <row r="1545" s="1" customFormat="1" ht="12" x14ac:dyDescent="0.2"/>
    <row r="1546" s="1" customFormat="1" ht="12" x14ac:dyDescent="0.2"/>
    <row r="1547" s="1" customFormat="1" ht="12" x14ac:dyDescent="0.2"/>
    <row r="1548" s="1" customFormat="1" ht="12" x14ac:dyDescent="0.2"/>
    <row r="1549" s="1" customFormat="1" ht="12" x14ac:dyDescent="0.2"/>
    <row r="1550" s="1" customFormat="1" ht="12" x14ac:dyDescent="0.2"/>
    <row r="1551" s="1" customFormat="1" ht="12" x14ac:dyDescent="0.2"/>
    <row r="1552" s="1" customFormat="1" ht="12" x14ac:dyDescent="0.2"/>
    <row r="1553" s="1" customFormat="1" ht="12" x14ac:dyDescent="0.2"/>
    <row r="1554" s="1" customFormat="1" ht="12" x14ac:dyDescent="0.2"/>
    <row r="1555" s="1" customFormat="1" ht="12" x14ac:dyDescent="0.2"/>
    <row r="1556" s="1" customFormat="1" ht="12" x14ac:dyDescent="0.2"/>
    <row r="1557" s="1" customFormat="1" ht="12" x14ac:dyDescent="0.2"/>
    <row r="1558" s="1" customFormat="1" ht="12" x14ac:dyDescent="0.2"/>
    <row r="1559" s="1" customFormat="1" ht="12" x14ac:dyDescent="0.2"/>
    <row r="1560" s="1" customFormat="1" ht="12" x14ac:dyDescent="0.2"/>
    <row r="1561" s="1" customFormat="1" ht="12" x14ac:dyDescent="0.2"/>
    <row r="1562" s="1" customFormat="1" ht="12" x14ac:dyDescent="0.2"/>
    <row r="1563" s="1" customFormat="1" ht="12" x14ac:dyDescent="0.2"/>
    <row r="1564" s="1" customFormat="1" ht="12" x14ac:dyDescent="0.2"/>
    <row r="1565" s="1" customFormat="1" ht="12" x14ac:dyDescent="0.2"/>
    <row r="1566" s="1" customFormat="1" ht="12" x14ac:dyDescent="0.2"/>
    <row r="1567" s="1" customFormat="1" ht="12" x14ac:dyDescent="0.2"/>
    <row r="1568" s="1" customFormat="1" ht="12" x14ac:dyDescent="0.2"/>
    <row r="1569" s="1" customFormat="1" ht="12" x14ac:dyDescent="0.2"/>
    <row r="1570" s="1" customFormat="1" ht="12" x14ac:dyDescent="0.2"/>
    <row r="1571" s="1" customFormat="1" ht="12" x14ac:dyDescent="0.2"/>
    <row r="1572" s="1" customFormat="1" ht="12" x14ac:dyDescent="0.2"/>
    <row r="1573" s="1" customFormat="1" ht="12" x14ac:dyDescent="0.2"/>
    <row r="1574" s="1" customFormat="1" ht="12" x14ac:dyDescent="0.2"/>
    <row r="1575" s="1" customFormat="1" ht="12" x14ac:dyDescent="0.2"/>
    <row r="1576" s="1" customFormat="1" ht="12" x14ac:dyDescent="0.2"/>
    <row r="1577" s="1" customFormat="1" ht="12" x14ac:dyDescent="0.2"/>
    <row r="1578" s="1" customFormat="1" ht="12" x14ac:dyDescent="0.2"/>
    <row r="1579" s="1" customFormat="1" ht="12" x14ac:dyDescent="0.2"/>
    <row r="1580" s="1" customFormat="1" ht="12" x14ac:dyDescent="0.2"/>
    <row r="1581" s="1" customFormat="1" ht="12" x14ac:dyDescent="0.2"/>
    <row r="1582" s="1" customFormat="1" ht="12" x14ac:dyDescent="0.2"/>
    <row r="1583" s="1" customFormat="1" ht="12" x14ac:dyDescent="0.2"/>
    <row r="1584" s="1" customFormat="1" ht="12" x14ac:dyDescent="0.2"/>
    <row r="1585" spans="1:11" s="1" customFormat="1" ht="12" x14ac:dyDescent="0.2"/>
    <row r="1586" spans="1:11" s="1" customFormat="1" ht="12" x14ac:dyDescent="0.2"/>
    <row r="1587" spans="1:11" s="1" customFormat="1" ht="12" x14ac:dyDescent="0.2"/>
    <row r="1588" spans="1:11" s="1" customFormat="1" ht="12" x14ac:dyDescent="0.2"/>
    <row r="1589" spans="1:11" s="1" customFormat="1" ht="12" x14ac:dyDescent="0.2"/>
    <row r="1590" spans="1:11" s="1" customFormat="1" ht="12" x14ac:dyDescent="0.2"/>
    <row r="1591" spans="1:11" s="1" customFormat="1" ht="12" x14ac:dyDescent="0.2"/>
    <row r="1592" spans="1:11" s="1" customFormat="1" ht="12" x14ac:dyDescent="0.2"/>
    <row r="1593" spans="1:11" s="1" customFormat="1" ht="12" x14ac:dyDescent="0.2"/>
    <row r="1594" spans="1:11" s="1" customFormat="1" ht="12" x14ac:dyDescent="0.2"/>
    <row r="1595" spans="1:11" s="1" customFormat="1" ht="12" x14ac:dyDescent="0.2"/>
    <row r="1596" spans="1:11" s="1" customFormat="1" ht="12" x14ac:dyDescent="0.2"/>
    <row r="1597" spans="1:11" s="1" customFormat="1" ht="12" x14ac:dyDescent="0.2"/>
    <row r="1598" spans="1:11" s="1" customFormat="1" ht="12" x14ac:dyDescent="0.2"/>
    <row r="1599" spans="1:11" s="1" customFormat="1" ht="12" x14ac:dyDescent="0.2"/>
    <row r="1600" spans="1:11" x14ac:dyDescent="0.2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</row>
    <row r="1601" spans="1:11" x14ac:dyDescent="0.2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</row>
    <row r="1602" spans="1:11" x14ac:dyDescent="0.2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</row>
    <row r="1603" spans="1:11" x14ac:dyDescent="0.2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</row>
    <row r="1604" spans="1:11" x14ac:dyDescent="0.2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</row>
    <row r="1605" spans="1:11" x14ac:dyDescent="0.2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</row>
    <row r="1606" spans="1:11" x14ac:dyDescent="0.2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</row>
    <row r="1607" spans="1:11" x14ac:dyDescent="0.2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</row>
    <row r="1608" spans="1:11" x14ac:dyDescent="0.2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</row>
    <row r="1609" spans="1:11" x14ac:dyDescent="0.2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</row>
    <row r="1610" spans="1:11" x14ac:dyDescent="0.2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</row>
    <row r="1611" spans="1:11" x14ac:dyDescent="0.2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</row>
    <row r="1612" spans="1:11" x14ac:dyDescent="0.2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</row>
    <row r="1613" spans="1:11" x14ac:dyDescent="0.2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</row>
    <row r="1614" spans="1:11" x14ac:dyDescent="0.2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</row>
    <row r="1615" spans="1:11" x14ac:dyDescent="0.2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</row>
    <row r="1616" spans="1:11" x14ac:dyDescent="0.2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</row>
    <row r="1617" spans="1:11" x14ac:dyDescent="0.2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</row>
    <row r="1618" spans="1:11" x14ac:dyDescent="0.2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</row>
    <row r="1619" spans="1:11" x14ac:dyDescent="0.2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</row>
    <row r="1620" spans="1:11" x14ac:dyDescent="0.2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</row>
  </sheetData>
  <mergeCells count="6">
    <mergeCell ref="A294:K294"/>
    <mergeCell ref="A48:K48"/>
    <mergeCell ref="A97:K97"/>
    <mergeCell ref="A146:K146"/>
    <mergeCell ref="A195:K195"/>
    <mergeCell ref="A245:K245"/>
  </mergeCells>
  <phoneticPr fontId="0" type="noConversion"/>
  <printOptions horizontalCentered="1"/>
  <pageMargins left="0.5" right="0.5" top="0.15" bottom="0.15" header="0.5" footer="0.5"/>
  <pageSetup scale="95" fitToHeight="0" orientation="landscape" r:id="rId1"/>
  <headerFooter alignWithMargins="0"/>
  <rowBreaks count="5" manualBreakCount="5">
    <brk id="48" max="10" man="1"/>
    <brk id="97" max="10" man="1"/>
    <brk id="146" max="10" man="1"/>
    <brk id="195" max="10" man="1"/>
    <brk id="245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19</vt:lpstr>
      <vt:lpstr>'TABLE 19'!Print_Area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Dana Knold</cp:lastModifiedBy>
  <cp:lastPrinted>2013-09-25T19:37:16Z</cp:lastPrinted>
  <dcterms:created xsi:type="dcterms:W3CDTF">2002-10-17T18:18:05Z</dcterms:created>
  <dcterms:modified xsi:type="dcterms:W3CDTF">2013-09-25T19:38:17Z</dcterms:modified>
</cp:coreProperties>
</file>